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uperintendent\Lisa Upton\Superintendent's Bulletin\2022-2023\September 8, 2022\"/>
    </mc:Choice>
  </mc:AlternateContent>
  <xr:revisionPtr revIDLastSave="0" documentId="8_{E6C21A57-4A05-4B2B-8B89-DC12324351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7" r:id="rId1"/>
    <sheet name="Form-2023" sheetId="19" r:id="rId2"/>
    <sheet name="Form-2023 (Blank Form)" sheetId="20" r:id="rId3"/>
    <sheet name="Mileage" sheetId="1" r:id="rId4"/>
    <sheet name="Rate" sheetId="10" r:id="rId5"/>
  </sheets>
  <definedNames>
    <definedName name="_xlnm.Print_Area" localSheetId="1">'Form-2023'!$A$1:$F$56</definedName>
    <definedName name="_xlnm.Print_Area" localSheetId="2">'Form-2023 (Blank Form)'!$A$1:$F$52</definedName>
    <definedName name="_xlnm.Print_Area" localSheetId="0">INSTRUCTIONS!$A$1:$O$41</definedName>
    <definedName name="_xlnm.Print_Area" localSheetId="3">Mileage!$A$2:$AY$50</definedName>
    <definedName name="_xlnm.Print_Titles" localSheetId="3">Mileage!$A:$A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0" l="1"/>
  <c r="D47" i="19"/>
  <c r="D22" i="19"/>
  <c r="D23" i="19"/>
  <c r="D37" i="19"/>
  <c r="D41" i="19"/>
  <c r="D31" i="19"/>
  <c r="E40" i="20" l="1"/>
  <c r="D40" i="20"/>
  <c r="D43" i="20" l="1"/>
  <c r="E47" i="20"/>
  <c r="D45" i="20"/>
  <c r="E44" i="19"/>
  <c r="E51" i="19" s="1"/>
  <c r="D43" i="19"/>
  <c r="D42" i="19"/>
  <c r="D40" i="19"/>
  <c r="D39" i="19"/>
  <c r="D38" i="19"/>
  <c r="D36" i="19"/>
  <c r="D35" i="19"/>
  <c r="D34" i="19"/>
  <c r="D33" i="19"/>
  <c r="D32" i="19"/>
  <c r="D30" i="19"/>
  <c r="D29" i="19"/>
  <c r="D28" i="19"/>
  <c r="D27" i="19"/>
  <c r="D26" i="19"/>
  <c r="D25" i="19"/>
  <c r="D24" i="19"/>
  <c r="D21" i="19"/>
  <c r="D20" i="19"/>
  <c r="D19" i="19"/>
  <c r="D18" i="19"/>
  <c r="D44" i="19" l="1"/>
  <c r="D49" i="19" s="1"/>
  <c r="F49" i="19" s="1"/>
  <c r="F47" i="20"/>
  <c r="F51" i="19" l="1"/>
</calcChain>
</file>

<file path=xl/sharedStrings.xml><?xml version="1.0" encoding="utf-8"?>
<sst xmlns="http://schemas.openxmlformats.org/spreadsheetml/2006/main" count="272" uniqueCount="141">
  <si>
    <t>Eisenhower</t>
  </si>
  <si>
    <t>Ford</t>
  </si>
  <si>
    <t>Stevenson</t>
  </si>
  <si>
    <t>Utica</t>
  </si>
  <si>
    <t>Bemis</t>
  </si>
  <si>
    <t>Davis</t>
  </si>
  <si>
    <t>Eppler</t>
  </si>
  <si>
    <t>Heritage</t>
  </si>
  <si>
    <t>Jeannette</t>
  </si>
  <si>
    <t>Malow</t>
  </si>
  <si>
    <t>Shelby</t>
  </si>
  <si>
    <t>Beacon Tree</t>
  </si>
  <si>
    <t>Beck</t>
  </si>
  <si>
    <t>Browning</t>
  </si>
  <si>
    <t>Burr</t>
  </si>
  <si>
    <t>Collins</t>
  </si>
  <si>
    <t>Crissman</t>
  </si>
  <si>
    <t>De Keyser</t>
  </si>
  <si>
    <t>Dresden</t>
  </si>
  <si>
    <t>Duncan</t>
  </si>
  <si>
    <t>Ebeling</t>
  </si>
  <si>
    <t>Ewell</t>
  </si>
  <si>
    <t>Flickinger</t>
  </si>
  <si>
    <t>Graebner</t>
  </si>
  <si>
    <t>Harvey</t>
  </si>
  <si>
    <t>Havel</t>
  </si>
  <si>
    <t>Magahay</t>
  </si>
  <si>
    <t>Messmore</t>
  </si>
  <si>
    <t>Monfort</t>
  </si>
  <si>
    <t>Morgan</t>
  </si>
  <si>
    <t>Oakbrook</t>
  </si>
  <si>
    <t>Plumbrook</t>
  </si>
  <si>
    <t>Roberts</t>
  </si>
  <si>
    <t>Schuchard</t>
  </si>
  <si>
    <t>Schwarzkoff</t>
  </si>
  <si>
    <t>Switzer</t>
  </si>
  <si>
    <t>Walsh</t>
  </si>
  <si>
    <t>West Utica</t>
  </si>
  <si>
    <t>Wiley</t>
  </si>
  <si>
    <t>ASF</t>
  </si>
  <si>
    <t>IRC</t>
  </si>
  <si>
    <t>TDC</t>
  </si>
  <si>
    <t>UCAL - do not use</t>
  </si>
  <si>
    <t>***</t>
  </si>
  <si>
    <t>MISD</t>
  </si>
  <si>
    <t>Rose Kidd</t>
  </si>
  <si>
    <t>UTICA COMMUNITY SCHOOLS</t>
  </si>
  <si>
    <t xml:space="preserve">July -- September      </t>
  </si>
  <si>
    <t xml:space="preserve">October -- December      </t>
  </si>
  <si>
    <t xml:space="preserve">January -- March      </t>
  </si>
  <si>
    <t xml:space="preserve"> </t>
  </si>
  <si>
    <t xml:space="preserve">April -- June      </t>
  </si>
  <si>
    <t>NAME</t>
  </si>
  <si>
    <t xml:space="preserve">            SCHOOL OR DEPARTMENT</t>
  </si>
  <si>
    <t>EXPENSES OTHER</t>
  </si>
  <si>
    <t>NUMBER</t>
  </si>
  <si>
    <t>THAN MILEAGE</t>
  </si>
  <si>
    <t>DATE</t>
  </si>
  <si>
    <t>OF MILES</t>
  </si>
  <si>
    <t>(AMOUNT)</t>
  </si>
  <si>
    <t>PURPOSE OR ACTIVITY</t>
  </si>
  <si>
    <t>TOTAL</t>
  </si>
  <si>
    <t>MILES</t>
  </si>
  <si>
    <t>PLUS EXPENSES</t>
  </si>
  <si>
    <t>GRAND TOTAL</t>
  </si>
  <si>
    <t>APPROVED</t>
  </si>
  <si>
    <t>To</t>
  </si>
  <si>
    <t>From</t>
  </si>
  <si>
    <t>Mileage Between Buildings</t>
  </si>
  <si>
    <t>Date:</t>
  </si>
  <si>
    <t>To:</t>
  </si>
  <si>
    <t>Enter the Starting Location from the "Drop-Down" menu</t>
  </si>
  <si>
    <t>From:</t>
  </si>
  <si>
    <t>Enter the Ending Location from the "Drop-Down" menu</t>
  </si>
  <si>
    <t>Number of Miles:</t>
  </si>
  <si>
    <t>This field is AUTOMATICALLY calculated</t>
  </si>
  <si>
    <t>Expenses Other Than Mileage:</t>
  </si>
  <si>
    <t>Purpose or Activity:</t>
  </si>
  <si>
    <t>Enter description</t>
  </si>
  <si>
    <t>Enter the Date of expense</t>
  </si>
  <si>
    <t>INSTRUCTIONS</t>
  </si>
  <si>
    <t>Enter additional expense amount</t>
  </si>
  <si>
    <t>Admin. Bldg. (Gibbing)</t>
  </si>
  <si>
    <t>UCS Mileage Reimbursement Rates</t>
  </si>
  <si>
    <t>Date</t>
  </si>
  <si>
    <t>Rate</t>
  </si>
  <si>
    <t>January 1, 2013 - June 30, 2013</t>
  </si>
  <si>
    <t>July 1, 2012 - December 31, 2012</t>
  </si>
  <si>
    <t>January 1, 2012 - June 30, 2012</t>
  </si>
  <si>
    <t>July 1, 2011 - December 31, 2011</t>
  </si>
  <si>
    <t>January 1, 2011 - June 30, 2011</t>
  </si>
  <si>
    <t>January 1, 2010 - December 31, 2010</t>
  </si>
  <si>
    <t>January 1, 2009 – December 31, 2009</t>
  </si>
  <si>
    <t>July 1, 2008 – December 31, 2008</t>
  </si>
  <si>
    <t>January 1, 2008 – June 30, 2008</t>
  </si>
  <si>
    <t>January 1, 2007 – December 31, 2007</t>
  </si>
  <si>
    <t>July 1, 2006 – December 31, 2006</t>
  </si>
  <si>
    <t>January 1, 2006 – June 30, 2006</t>
  </si>
  <si>
    <t>September 1, 2005 – December 31, 2005</t>
  </si>
  <si>
    <t>July 1, 2005 – August 31, 2005</t>
  </si>
  <si>
    <t>July 1, 2004 – June 30, 2005</t>
  </si>
  <si>
    <t>July 1, 2003 – June 30, 2004</t>
  </si>
  <si>
    <t>July 1, 2002 – June 30, 2003</t>
  </si>
  <si>
    <t>July 1, 2001 - June 30, 2002</t>
  </si>
  <si>
    <t>July 1, 2000 – June 30, 2001</t>
  </si>
  <si>
    <t>April 1, 1999 – June 30, 2000</t>
  </si>
  <si>
    <t>Rate per Mile:</t>
  </si>
  <si>
    <t>Mileage Expense:</t>
  </si>
  <si>
    <t>SIGNATURE OF EMPLOYEE ______________________________________</t>
  </si>
  <si>
    <t>SIGNATURE OF EMPLOYEE _______________________________</t>
  </si>
  <si>
    <t xml:space="preserve">  REVIEWED     ACCOUNT     CHECKED</t>
  </si>
  <si>
    <t xml:space="preserve">    REVIEWED          ACCOUNT          CHECKED</t>
  </si>
  <si>
    <t>Conference Leave Form:</t>
  </si>
  <si>
    <t>Mileage is reimbursed from the School to the other location</t>
  </si>
  <si>
    <t>Not from an individual's home to the other location</t>
  </si>
  <si>
    <t>July 1, 2013 - December 31, 2013</t>
  </si>
  <si>
    <t>January 1, 2014 - June 30, 2014</t>
  </si>
  <si>
    <t>July 1, 2014 - December 31, 2014</t>
  </si>
  <si>
    <t xml:space="preserve">Please complete this form QUARTERLY and forward to the appropriate administrator for approval.  Approved forms should then </t>
  </si>
  <si>
    <t>January 1, 2015 - June 30, 2015</t>
  </si>
  <si>
    <t>July 1, 2015 - December 31, 2015</t>
  </si>
  <si>
    <t>January 1, 2016 - December 31, 2016</t>
  </si>
  <si>
    <t>*****</t>
  </si>
  <si>
    <t>Last Updated:  07/26/16</t>
  </si>
  <si>
    <t>January 1, 2017 - December 31, 2017</t>
  </si>
  <si>
    <t>January 1, 2018 - December 31, 2018</t>
  </si>
  <si>
    <t>EMP #</t>
  </si>
  <si>
    <t xml:space="preserve">be forwarded to the Payroll Department .  Expenses for items other than mileage require original receipts and should be </t>
  </si>
  <si>
    <t>submitted with this request.</t>
  </si>
  <si>
    <t>January 1, 2019 - December 31, 2019</t>
  </si>
  <si>
    <t>January 1, 2020 - December 31, 2020</t>
  </si>
  <si>
    <t>January 1, 2021 - December 31, 2021</t>
  </si>
  <si>
    <t>January 1, 2022 - December 31, 2022</t>
  </si>
  <si>
    <t>July 1, 2022 - December 31, 2022</t>
  </si>
  <si>
    <t>Due by October 7, 2022</t>
  </si>
  <si>
    <t>Due by January 6, 2023</t>
  </si>
  <si>
    <t>Due by April 14, 2023</t>
  </si>
  <si>
    <t>Due by July 7, 2023</t>
  </si>
  <si>
    <t xml:space="preserve">Request for Reimbursement of IN-DISTRICT Travel Expenses (Fiscal Year 2022-2023) </t>
  </si>
  <si>
    <t xml:space="preserve"> X RATE OF .625</t>
  </si>
  <si>
    <t>Form 2680, Rev. 6/10/22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</si>
</sst>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"/>
    <numFmt numFmtId="165" formatCode="mm/dd/yy"/>
    <numFmt numFmtId="166" formatCode="&quot;$&quot;#,##0.00;[Red]&quot;$&quot;#,##0.00"/>
    <numFmt numFmtId="167" formatCode="_(&quot;$&quot;* #,##0.000_);_(&quot;$&quot;* \(#,##0.000\);_(&quot;$&quot;* &quot;-&quot;??_);_(@_)"/>
    <numFmt numFmtId="168" formatCode="0.00000"/>
  </numFmts>
  <fonts count="20" x14ac:knownFonts="1">
    <font>
      <sz val="12"/>
      <color theme="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i/>
      <sz val="12"/>
      <name val="Garamond"/>
      <family val="1"/>
    </font>
    <font>
      <b/>
      <sz val="20"/>
      <name val="Arial"/>
      <family val="2"/>
    </font>
    <font>
      <b/>
      <sz val="20"/>
      <color theme="1"/>
      <name val="Calibri"/>
      <family val="2"/>
    </font>
    <font>
      <b/>
      <sz val="26"/>
      <color theme="1"/>
      <name val="Calibri"/>
      <family val="2"/>
    </font>
    <font>
      <b/>
      <sz val="22"/>
      <name val="Garamond"/>
      <family val="1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</font>
    <font>
      <b/>
      <sz val="12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15">
    <xf numFmtId="0" fontId="0" fillId="0" borderId="0" xfId="0"/>
    <xf numFmtId="49" fontId="5" fillId="0" borderId="0" xfId="1" applyNumberFormat="1" applyFont="1" applyProtection="1">
      <protection locked="0"/>
    </xf>
    <xf numFmtId="49" fontId="6" fillId="0" borderId="0" xfId="1" applyNumberFormat="1" applyFont="1" applyProtection="1">
      <protection locked="0"/>
    </xf>
    <xf numFmtId="49" fontId="6" fillId="0" borderId="2" xfId="1" applyNumberFormat="1" applyFont="1" applyBorder="1" applyProtection="1">
      <protection locked="0"/>
    </xf>
    <xf numFmtId="49" fontId="6" fillId="0" borderId="3" xfId="1" applyNumberFormat="1" applyFont="1" applyBorder="1" applyProtection="1">
      <protection locked="0"/>
    </xf>
    <xf numFmtId="49" fontId="6" fillId="0" borderId="5" xfId="1" applyNumberFormat="1" applyFont="1" applyBorder="1" applyProtection="1">
      <protection locked="0"/>
    </xf>
    <xf numFmtId="49" fontId="7" fillId="0" borderId="5" xfId="1" applyNumberFormat="1" applyFont="1" applyBorder="1" applyProtection="1">
      <protection locked="0"/>
    </xf>
    <xf numFmtId="49" fontId="7" fillId="0" borderId="0" xfId="1" applyNumberFormat="1" applyFont="1" applyProtection="1">
      <protection locked="0"/>
    </xf>
    <xf numFmtId="49" fontId="8" fillId="0" borderId="7" xfId="1" applyNumberFormat="1" applyFont="1" applyBorder="1" applyProtection="1">
      <protection locked="0"/>
    </xf>
    <xf numFmtId="49" fontId="8" fillId="0" borderId="8" xfId="1" applyNumberFormat="1" applyFont="1" applyBorder="1" applyProtection="1">
      <protection locked="0"/>
    </xf>
    <xf numFmtId="49" fontId="8" fillId="0" borderId="0" xfId="1" applyNumberFormat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49" fontId="7" fillId="0" borderId="8" xfId="1" applyNumberFormat="1" applyFont="1" applyBorder="1" applyAlignment="1" applyProtection="1">
      <alignment horizontal="center"/>
      <protection locked="0"/>
    </xf>
    <xf numFmtId="49" fontId="7" fillId="0" borderId="8" xfId="1" applyNumberFormat="1" applyFont="1" applyBorder="1" applyProtection="1">
      <protection locked="0"/>
    </xf>
    <xf numFmtId="49" fontId="7" fillId="0" borderId="0" xfId="1" quotePrefix="1" applyNumberFormat="1" applyFont="1" applyAlignment="1" applyProtection="1">
      <alignment horizontal="left"/>
      <protection locked="0"/>
    </xf>
    <xf numFmtId="49" fontId="6" fillId="0" borderId="10" xfId="1" applyNumberFormat="1" applyFont="1" applyBorder="1" applyAlignment="1" applyProtection="1">
      <alignment horizontal="center"/>
      <protection locked="0"/>
    </xf>
    <xf numFmtId="49" fontId="7" fillId="0" borderId="10" xfId="1" applyNumberFormat="1" applyFont="1" applyBorder="1" applyAlignment="1" applyProtection="1">
      <alignment horizontal="center"/>
      <protection locked="0"/>
    </xf>
    <xf numFmtId="49" fontId="6" fillId="0" borderId="11" xfId="1" applyNumberFormat="1" applyFont="1" applyBorder="1" applyProtection="1">
      <protection locked="0"/>
    </xf>
    <xf numFmtId="49" fontId="6" fillId="0" borderId="12" xfId="1" applyNumberFormat="1" applyFont="1" applyBorder="1" applyAlignment="1" applyProtection="1">
      <alignment horizontal="center"/>
      <protection locked="0"/>
    </xf>
    <xf numFmtId="49" fontId="7" fillId="0" borderId="12" xfId="1" applyNumberFormat="1" applyFont="1" applyBorder="1" applyAlignment="1" applyProtection="1">
      <alignment horizontal="center"/>
      <protection locked="0"/>
    </xf>
    <xf numFmtId="49" fontId="6" fillId="0" borderId="13" xfId="1" applyNumberFormat="1" applyFont="1" applyBorder="1" applyProtection="1">
      <protection locked="0"/>
    </xf>
    <xf numFmtId="0" fontId="7" fillId="0" borderId="14" xfId="1" applyFont="1" applyBorder="1" applyAlignment="1" applyProtection="1">
      <alignment horizontal="center"/>
      <protection locked="0"/>
    </xf>
    <xf numFmtId="0" fontId="7" fillId="0" borderId="15" xfId="1" applyFont="1" applyBorder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165" fontId="6" fillId="0" borderId="1" xfId="1" applyNumberFormat="1" applyFont="1" applyBorder="1" applyProtection="1">
      <protection locked="0"/>
    </xf>
    <xf numFmtId="166" fontId="6" fillId="0" borderId="1" xfId="1" applyNumberFormat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6" fillId="0" borderId="1" xfId="1" quotePrefix="1" applyFont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2" fontId="8" fillId="0" borderId="0" xfId="1" applyNumberFormat="1" applyFont="1" applyProtection="1">
      <protection locked="0"/>
    </xf>
    <xf numFmtId="166" fontId="8" fillId="0" borderId="0" xfId="1" applyNumberFormat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7" fillId="0" borderId="0" xfId="1" applyFont="1" applyAlignment="1" applyProtection="1">
      <alignment horizontal="center"/>
      <protection locked="0"/>
    </xf>
    <xf numFmtId="0" fontId="6" fillId="0" borderId="8" xfId="1" quotePrefix="1" applyFont="1" applyBorder="1" applyAlignment="1" applyProtection="1">
      <alignment horizontal="left"/>
      <protection locked="0"/>
    </xf>
    <xf numFmtId="49" fontId="6" fillId="0" borderId="0" xfId="1" applyNumberFormat="1" applyFont="1" applyAlignment="1" applyProtection="1">
      <alignment horizontal="center"/>
      <protection locked="0"/>
    </xf>
    <xf numFmtId="49" fontId="6" fillId="0" borderId="0" xfId="1" applyNumberFormat="1" applyFont="1" applyAlignment="1" applyProtection="1">
      <alignment horizontal="left"/>
      <protection locked="0"/>
    </xf>
    <xf numFmtId="0" fontId="10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" xfId="1" applyFont="1" applyBorder="1"/>
    <xf numFmtId="0" fontId="1" fillId="2" borderId="0" xfId="0" applyFont="1" applyFill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8" fillId="0" borderId="16" xfId="1" applyNumberFormat="1" applyFont="1" applyBorder="1" applyAlignment="1">
      <alignment horizontal="center"/>
    </xf>
    <xf numFmtId="49" fontId="6" fillId="0" borderId="0" xfId="1" quotePrefix="1" applyNumberFormat="1" applyFont="1" applyAlignment="1">
      <alignment horizontal="center"/>
    </xf>
    <xf numFmtId="166" fontId="6" fillId="0" borderId="6" xfId="2" applyNumberFormat="1" applyFont="1" applyBorder="1" applyAlignment="1" applyProtection="1">
      <alignment horizontal="left"/>
    </xf>
    <xf numFmtId="166" fontId="6" fillId="0" borderId="16" xfId="1" applyNumberFormat="1" applyFont="1" applyBorder="1" applyAlignment="1">
      <alignment horizontal="center"/>
    </xf>
    <xf numFmtId="166" fontId="6" fillId="0" borderId="17" xfId="1" applyNumberFormat="1" applyFont="1" applyBorder="1" applyAlignment="1">
      <alignment horizontal="center"/>
    </xf>
    <xf numFmtId="2" fontId="8" fillId="0" borderId="1" xfId="1" applyNumberFormat="1" applyFont="1" applyBorder="1"/>
    <xf numFmtId="0" fontId="13" fillId="0" borderId="0" xfId="0" applyFont="1"/>
    <xf numFmtId="2" fontId="1" fillId="0" borderId="1" xfId="0" applyNumberFormat="1" applyFont="1" applyBorder="1" applyAlignment="1">
      <alignment horizontal="right"/>
    </xf>
    <xf numFmtId="0" fontId="16" fillId="4" borderId="20" xfId="0" applyFont="1" applyFill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167" fontId="17" fillId="0" borderId="21" xfId="3" applyNumberFormat="1" applyFont="1" applyBorder="1" applyAlignment="1">
      <alignment horizontal="center" vertical="top" wrapText="1"/>
    </xf>
    <xf numFmtId="44" fontId="17" fillId="0" borderId="21" xfId="3" applyFont="1" applyBorder="1" applyAlignment="1">
      <alignment horizontal="center" vertical="top" wrapText="1"/>
    </xf>
    <xf numFmtId="0" fontId="17" fillId="0" borderId="22" xfId="0" applyFont="1" applyBorder="1" applyAlignment="1">
      <alignment horizontal="center" vertical="top" wrapText="1"/>
    </xf>
    <xf numFmtId="44" fontId="17" fillId="0" borderId="23" xfId="3" applyFont="1" applyBorder="1" applyAlignment="1">
      <alignment horizontal="center" vertical="top" wrapText="1"/>
    </xf>
    <xf numFmtId="14" fontId="0" fillId="0" borderId="0" xfId="0" applyNumberFormat="1"/>
    <xf numFmtId="166" fontId="8" fillId="0" borderId="1" xfId="3" applyNumberFormat="1" applyFont="1" applyBorder="1" applyProtection="1"/>
    <xf numFmtId="0" fontId="18" fillId="0" borderId="0" xfId="0" applyFont="1"/>
    <xf numFmtId="168" fontId="0" fillId="0" borderId="0" xfId="0" applyNumberFormat="1"/>
    <xf numFmtId="2" fontId="1" fillId="2" borderId="1" xfId="0" applyNumberFormat="1" applyFont="1" applyFill="1" applyBorder="1" applyAlignment="1">
      <alignment horizontal="right"/>
    </xf>
    <xf numFmtId="0" fontId="6" fillId="0" borderId="8" xfId="1" applyFont="1" applyBorder="1" applyAlignment="1" applyProtection="1">
      <alignment horizontal="center"/>
      <protection locked="0"/>
    </xf>
    <xf numFmtId="0" fontId="19" fillId="0" borderId="0" xfId="1" applyFont="1" applyProtection="1">
      <protection locked="0"/>
    </xf>
    <xf numFmtId="49" fontId="7" fillId="0" borderId="4" xfId="1" applyNumberFormat="1" applyFont="1" applyBorder="1" applyAlignment="1" applyProtection="1">
      <alignment horizontal="left"/>
      <protection locked="0"/>
    </xf>
    <xf numFmtId="49" fontId="7" fillId="0" borderId="6" xfId="1" applyNumberFormat="1" applyFont="1" applyBorder="1" applyProtection="1">
      <protection locked="0"/>
    </xf>
    <xf numFmtId="49" fontId="7" fillId="0" borderId="9" xfId="1" applyNumberFormat="1" applyFont="1" applyBorder="1" applyProtection="1">
      <protection locked="0"/>
    </xf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49" fontId="6" fillId="0" borderId="5" xfId="1" applyNumberFormat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14" fontId="6" fillId="0" borderId="16" xfId="1" applyNumberFormat="1" applyFont="1" applyBorder="1" applyAlignment="1">
      <alignment horizontal="center"/>
    </xf>
    <xf numFmtId="49" fontId="6" fillId="0" borderId="0" xfId="1" quotePrefix="1" applyNumberFormat="1" applyFont="1" applyAlignment="1">
      <alignment horizontal="left"/>
    </xf>
    <xf numFmtId="49" fontId="6" fillId="0" borderId="6" xfId="1" applyNumberFormat="1" applyFont="1" applyBorder="1"/>
    <xf numFmtId="49" fontId="6" fillId="0" borderId="5" xfId="1" applyNumberFormat="1" applyFont="1" applyBorder="1"/>
    <xf numFmtId="49" fontId="6" fillId="0" borderId="0" xfId="1" applyNumberFormat="1" applyFont="1"/>
    <xf numFmtId="0" fontId="6" fillId="0" borderId="5" xfId="1" applyFont="1" applyBorder="1"/>
    <xf numFmtId="0" fontId="6" fillId="0" borderId="0" xfId="1" applyFont="1"/>
    <xf numFmtId="2" fontId="8" fillId="0" borderId="0" xfId="1" applyNumberFormat="1" applyFont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8" xfId="1" applyFont="1" applyBorder="1"/>
    <xf numFmtId="0" fontId="7" fillId="0" borderId="9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8" fillId="0" borderId="0" xfId="1" applyFont="1"/>
    <xf numFmtId="2" fontId="8" fillId="0" borderId="0" xfId="1" applyNumberFormat="1" applyFont="1"/>
    <xf numFmtId="166" fontId="8" fillId="0" borderId="0" xfId="1" applyNumberFormat="1" applyFont="1"/>
    <xf numFmtId="0" fontId="11" fillId="0" borderId="0" xfId="0" applyFont="1" applyAlignment="1">
      <alignment horizontal="center"/>
    </xf>
    <xf numFmtId="0" fontId="6" fillId="0" borderId="5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8" xfId="1" applyFont="1" applyBorder="1" applyAlignment="1" applyProtection="1">
      <alignment horizontal="center"/>
      <protection locked="0"/>
    </xf>
    <xf numFmtId="49" fontId="6" fillId="0" borderId="0" xfId="1" applyNumberFormat="1" applyFont="1" applyAlignment="1" applyProtection="1">
      <alignment horizontal="center"/>
      <protection locked="0"/>
    </xf>
    <xf numFmtId="49" fontId="12" fillId="0" borderId="0" xfId="1" applyNumberFormat="1" applyFont="1" applyAlignment="1" applyProtection="1">
      <alignment horizontal="center"/>
      <protection locked="0"/>
    </xf>
    <xf numFmtId="49" fontId="5" fillId="0" borderId="0" xfId="1" applyNumberFormat="1" applyFont="1" applyAlignment="1" applyProtection="1">
      <alignment horizontal="center"/>
      <protection locked="0"/>
    </xf>
    <xf numFmtId="49" fontId="7" fillId="0" borderId="3" xfId="1" applyNumberFormat="1" applyFont="1" applyBorder="1" applyAlignment="1" applyProtection="1">
      <alignment horizontal="right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8" xfId="1" applyNumberFormat="1" applyFont="1" applyBorder="1" applyAlignment="1" applyProtection="1">
      <alignment horizontal="right"/>
      <protection locked="0"/>
    </xf>
    <xf numFmtId="0" fontId="15" fillId="3" borderId="18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</cellXfs>
  <cellStyles count="4">
    <cellStyle name="Currency" xfId="3" builtinId="4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13</xdr:row>
      <xdr:rowOff>38099</xdr:rowOff>
    </xdr:from>
    <xdr:to>
      <xdr:col>9</xdr:col>
      <xdr:colOff>619125</xdr:colOff>
      <xdr:row>13</xdr:row>
      <xdr:rowOff>200024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6557962" y="2566987"/>
          <a:ext cx="161925" cy="304800"/>
        </a:xfrm>
        <a:prstGeom prst="downArrow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314325</xdr:colOff>
      <xdr:row>14</xdr:row>
      <xdr:rowOff>38100</xdr:rowOff>
    </xdr:from>
    <xdr:to>
      <xdr:col>9</xdr:col>
      <xdr:colOff>619125</xdr:colOff>
      <xdr:row>15</xdr:row>
      <xdr:rowOff>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6557962" y="2767013"/>
          <a:ext cx="16192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314325</xdr:colOff>
      <xdr:row>15</xdr:row>
      <xdr:rowOff>28575</xdr:rowOff>
    </xdr:from>
    <xdr:to>
      <xdr:col>9</xdr:col>
      <xdr:colOff>619125</xdr:colOff>
      <xdr:row>15</xdr:row>
      <xdr:rowOff>190500</xdr:rowOff>
    </xdr:to>
    <xdr:sp macro="" textlink="">
      <xdr:nvSpPr>
        <xdr:cNvPr id="10" name="Down Arrow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200000">
          <a:off x="6557962" y="2957513"/>
          <a:ext cx="161925" cy="30480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95250</xdr:colOff>
      <xdr:row>2</xdr:row>
      <xdr:rowOff>0</xdr:rowOff>
    </xdr:from>
    <xdr:to>
      <xdr:col>8</xdr:col>
      <xdr:colOff>419100</xdr:colOff>
      <xdr:row>34</xdr:row>
      <xdr:rowOff>35713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00050"/>
          <a:ext cx="4438650" cy="6436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showGridLines="0" topLeftCell="A10" workbookViewId="0">
      <selection sqref="A1:J2"/>
    </sheetView>
  </sheetViews>
  <sheetFormatPr defaultRowHeight="15.75" x14ac:dyDescent="0.25"/>
  <cols>
    <col min="1" max="1" width="4.375" customWidth="1"/>
    <col min="11" max="12" width="26.25" bestFit="1" customWidth="1"/>
  </cols>
  <sheetData>
    <row r="1" spans="1:12" x14ac:dyDescent="0.25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2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13" spans="1:12" x14ac:dyDescent="0.25">
      <c r="K13" s="62" t="s">
        <v>69</v>
      </c>
      <c r="L13" t="s">
        <v>79</v>
      </c>
    </row>
    <row r="14" spans="1:12" x14ac:dyDescent="0.25">
      <c r="K14" s="62" t="s">
        <v>72</v>
      </c>
      <c r="L14" t="s">
        <v>71</v>
      </c>
    </row>
    <row r="15" spans="1:12" x14ac:dyDescent="0.25">
      <c r="K15" s="62" t="s">
        <v>70</v>
      </c>
      <c r="L15" t="s">
        <v>73</v>
      </c>
    </row>
    <row r="16" spans="1:12" x14ac:dyDescent="0.25">
      <c r="K16" s="62" t="s">
        <v>74</v>
      </c>
      <c r="L16" t="s">
        <v>75</v>
      </c>
    </row>
    <row r="17" spans="11:12" x14ac:dyDescent="0.25">
      <c r="K17" s="62" t="s">
        <v>106</v>
      </c>
      <c r="L17" t="s">
        <v>75</v>
      </c>
    </row>
    <row r="18" spans="11:12" x14ac:dyDescent="0.25">
      <c r="K18" s="62" t="s">
        <v>107</v>
      </c>
      <c r="L18" t="s">
        <v>75</v>
      </c>
    </row>
    <row r="19" spans="11:12" x14ac:dyDescent="0.25">
      <c r="K19" s="62" t="s">
        <v>76</v>
      </c>
      <c r="L19" t="s">
        <v>81</v>
      </c>
    </row>
    <row r="20" spans="11:12" x14ac:dyDescent="0.25">
      <c r="K20" s="62" t="s">
        <v>77</v>
      </c>
      <c r="L20" t="s">
        <v>78</v>
      </c>
    </row>
    <row r="26" spans="11:12" x14ac:dyDescent="0.25">
      <c r="L26" s="73" t="s">
        <v>112</v>
      </c>
    </row>
    <row r="27" spans="11:12" x14ac:dyDescent="0.25">
      <c r="L27" t="s">
        <v>113</v>
      </c>
    </row>
    <row r="28" spans="11:12" x14ac:dyDescent="0.25">
      <c r="L28" t="s">
        <v>114</v>
      </c>
    </row>
  </sheetData>
  <mergeCells count="1">
    <mergeCell ref="A1:J2"/>
  </mergeCells>
  <pageMargins left="0.45" right="0.45" top="0.75" bottom="0.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56"/>
  <sheetViews>
    <sheetView tabSelected="1" zoomScaleNormal="100" workbookViewId="0">
      <selection activeCell="K19" sqref="K19"/>
    </sheetView>
  </sheetViews>
  <sheetFormatPr defaultColWidth="9" defaultRowHeight="15.75" x14ac:dyDescent="0.25"/>
  <cols>
    <col min="1" max="1" width="10.5" style="23" customWidth="1"/>
    <col min="2" max="2" width="13.875" style="23" customWidth="1"/>
    <col min="3" max="3" width="14.5" style="23" customWidth="1"/>
    <col min="4" max="4" width="12.25" style="23" customWidth="1"/>
    <col min="5" max="5" width="20.5" style="23" customWidth="1"/>
    <col min="6" max="6" width="46" style="23" customWidth="1"/>
    <col min="7" max="7" width="9" style="23"/>
    <col min="8" max="9" width="9.375" style="23" bestFit="1" customWidth="1"/>
    <col min="10" max="16384" width="9" style="23"/>
  </cols>
  <sheetData>
    <row r="1" spans="1:7" s="1" customFormat="1" ht="28.5" x14ac:dyDescent="0.45">
      <c r="A1" s="108" t="s">
        <v>46</v>
      </c>
      <c r="B1" s="108"/>
      <c r="C1" s="108"/>
      <c r="D1" s="108"/>
      <c r="E1" s="108"/>
      <c r="F1" s="108"/>
    </row>
    <row r="2" spans="1:7" s="1" customFormat="1" ht="18.75" x14ac:dyDescent="0.3">
      <c r="A2" s="109" t="s">
        <v>138</v>
      </c>
      <c r="B2" s="109"/>
      <c r="C2" s="109"/>
      <c r="D2" s="109"/>
      <c r="E2" s="109"/>
      <c r="F2" s="109"/>
    </row>
    <row r="3" spans="1:7" s="2" customFormat="1" ht="16.5" thickBot="1" x14ac:dyDescent="0.3"/>
    <row r="4" spans="1:7" s="2" customFormat="1" x14ac:dyDescent="0.25">
      <c r="A4" s="3"/>
      <c r="B4" s="4"/>
      <c r="C4" s="4"/>
      <c r="D4" s="110" t="s">
        <v>47</v>
      </c>
      <c r="E4" s="110"/>
      <c r="F4" s="78" t="s">
        <v>134</v>
      </c>
    </row>
    <row r="5" spans="1:7" s="2" customFormat="1" x14ac:dyDescent="0.25">
      <c r="A5" s="5"/>
      <c r="D5" s="111" t="s">
        <v>48</v>
      </c>
      <c r="E5" s="111"/>
      <c r="F5" s="79" t="s">
        <v>135</v>
      </c>
    </row>
    <row r="6" spans="1:7" s="2" customFormat="1" ht="16.5" customHeight="1" x14ac:dyDescent="0.25">
      <c r="A6" s="6"/>
      <c r="B6" s="7"/>
      <c r="C6" s="7"/>
      <c r="D6" s="111" t="s">
        <v>49</v>
      </c>
      <c r="E6" s="111"/>
      <c r="F6" s="79" t="s">
        <v>136</v>
      </c>
    </row>
    <row r="7" spans="1:7" s="10" customFormat="1" ht="16.5" thickBot="1" x14ac:dyDescent="0.3">
      <c r="A7" s="8" t="s">
        <v>50</v>
      </c>
      <c r="B7" s="9"/>
      <c r="C7" s="9"/>
      <c r="D7" s="112" t="s">
        <v>51</v>
      </c>
      <c r="E7" s="112"/>
      <c r="F7" s="80" t="s">
        <v>137</v>
      </c>
    </row>
    <row r="8" spans="1:7" s="10" customFormat="1" x14ac:dyDescent="0.25">
      <c r="D8" s="11"/>
      <c r="E8" s="11"/>
      <c r="F8" s="7"/>
    </row>
    <row r="9" spans="1:7" s="10" customFormat="1" ht="16.5" thickBot="1" x14ac:dyDescent="0.3">
      <c r="A9" s="9"/>
      <c r="B9" s="9"/>
      <c r="C9" s="9"/>
      <c r="D9" s="12"/>
      <c r="E9" s="12"/>
      <c r="F9" s="13"/>
    </row>
    <row r="10" spans="1:7" s="1" customFormat="1" ht="18.75" x14ac:dyDescent="0.3">
      <c r="A10" s="1" t="s">
        <v>52</v>
      </c>
      <c r="D10" s="1" t="s">
        <v>126</v>
      </c>
      <c r="F10" s="1" t="s">
        <v>53</v>
      </c>
      <c r="G10" s="1" t="s">
        <v>50</v>
      </c>
    </row>
    <row r="11" spans="1:7" s="2" customFormat="1" x14ac:dyDescent="0.25"/>
    <row r="12" spans="1:7" s="7" customFormat="1" x14ac:dyDescent="0.25">
      <c r="A12" s="14" t="s">
        <v>118</v>
      </c>
      <c r="B12" s="14"/>
      <c r="C12" s="14"/>
    </row>
    <row r="13" spans="1:7" s="7" customFormat="1" x14ac:dyDescent="0.25">
      <c r="A13" s="7" t="s">
        <v>127</v>
      </c>
    </row>
    <row r="14" spans="1:7" s="2" customFormat="1" x14ac:dyDescent="0.25">
      <c r="A14" s="7" t="s">
        <v>128</v>
      </c>
    </row>
    <row r="15" spans="1:7" s="2" customFormat="1" x14ac:dyDescent="0.25">
      <c r="A15" s="15"/>
      <c r="B15" s="15"/>
      <c r="C15" s="15"/>
      <c r="D15" s="15"/>
      <c r="E15" s="16" t="s">
        <v>54</v>
      </c>
      <c r="F15" s="17"/>
    </row>
    <row r="16" spans="1:7" s="2" customFormat="1" x14ac:dyDescent="0.25">
      <c r="A16" s="18"/>
      <c r="B16" s="18"/>
      <c r="C16" s="18"/>
      <c r="D16" s="19" t="s">
        <v>55</v>
      </c>
      <c r="E16" s="19" t="s">
        <v>56</v>
      </c>
      <c r="F16" s="20"/>
    </row>
    <row r="17" spans="1:6" x14ac:dyDescent="0.25">
      <c r="A17" s="21" t="s">
        <v>57</v>
      </c>
      <c r="B17" s="21" t="s">
        <v>67</v>
      </c>
      <c r="C17" s="21" t="s">
        <v>66</v>
      </c>
      <c r="D17" s="21" t="s">
        <v>58</v>
      </c>
      <c r="E17" s="21" t="s">
        <v>59</v>
      </c>
      <c r="F17" s="22" t="s">
        <v>60</v>
      </c>
    </row>
    <row r="18" spans="1:6" ht="20.25" customHeight="1" x14ac:dyDescent="0.25">
      <c r="A18" s="24"/>
      <c r="B18" s="24"/>
      <c r="C18" s="24"/>
      <c r="D18" s="52" t="str">
        <f>IFERROR(INDEX(Mileage!$A$2:$AT$47,MATCH('Form-2023'!B18,Mileage!$A$2:$A$47),MATCH('Form-2023'!C18,Mileage!$A$2:$AT$2,2))," ")</f>
        <v xml:space="preserve"> </v>
      </c>
      <c r="E18" s="25"/>
      <c r="F18" s="26"/>
    </row>
    <row r="19" spans="1:6" ht="20.25" customHeight="1" x14ac:dyDescent="0.25">
      <c r="A19" s="24"/>
      <c r="B19" s="24"/>
      <c r="C19" s="24"/>
      <c r="D19" s="52" t="str">
        <f>IFERROR(INDEX(Mileage!$A$2:$AT$47,MATCH('Form-2023'!B19,Mileage!$A$2:$A$47),MATCH('Form-2023'!C19,Mileage!$A$2:$AT$2,2))," ")</f>
        <v xml:space="preserve"> </v>
      </c>
      <c r="E19" s="25"/>
      <c r="F19" s="26"/>
    </row>
    <row r="20" spans="1:6" ht="20.25" customHeight="1" x14ac:dyDescent="0.25">
      <c r="A20" s="24"/>
      <c r="B20" s="24"/>
      <c r="C20" s="24"/>
      <c r="D20" s="52" t="str">
        <f>IFERROR(INDEX(Mileage!$A$2:$AT$47,MATCH('Form-2023'!B20,Mileage!$A$2:$A$47),MATCH('Form-2023'!C20,Mileage!$A$2:$AT$2,2))," ")</f>
        <v xml:space="preserve"> </v>
      </c>
      <c r="E20" s="25"/>
      <c r="F20" s="27"/>
    </row>
    <row r="21" spans="1:6" ht="20.25" customHeight="1" x14ac:dyDescent="0.25">
      <c r="A21" s="24"/>
      <c r="B21" s="24"/>
      <c r="C21" s="24"/>
      <c r="D21" s="52" t="str">
        <f>IFERROR(INDEX(Mileage!$A$2:$AT$47,MATCH('Form-2023'!B21,Mileage!$A$2:$A$47),MATCH('Form-2023'!C21,Mileage!$A$2:$AT$2,2))," ")</f>
        <v xml:space="preserve"> </v>
      </c>
      <c r="E21" s="25"/>
      <c r="F21" s="27"/>
    </row>
    <row r="22" spans="1:6" ht="20.25" customHeight="1" x14ac:dyDescent="0.25">
      <c r="A22" s="24"/>
      <c r="B22" s="24"/>
      <c r="C22" s="24"/>
      <c r="D22" s="52" t="str">
        <f>IFERROR(INDEX(Mileage!$A$2:$AT$47,MATCH('Form-2023'!B22,Mileage!$A$2:$A$47),MATCH('Form-2023'!C22,Mileage!$A$2:$AT$2,2))," ")</f>
        <v xml:space="preserve"> </v>
      </c>
      <c r="E22" s="25"/>
      <c r="F22" s="28"/>
    </row>
    <row r="23" spans="1:6" ht="20.25" customHeight="1" x14ac:dyDescent="0.25">
      <c r="A23" s="24"/>
      <c r="B23" s="24"/>
      <c r="C23" s="24"/>
      <c r="D23" s="52" t="str">
        <f>IFERROR(INDEX(Mileage!$A$2:$AT$47,MATCH('Form-2023'!B23,Mileage!$A$2:$A$47),MATCH('Form-2023'!C23,Mileage!$A$2:$AT$2,2))," ")</f>
        <v xml:space="preserve"> </v>
      </c>
      <c r="E23" s="25"/>
      <c r="F23" s="27"/>
    </row>
    <row r="24" spans="1:6" ht="20.25" customHeight="1" x14ac:dyDescent="0.25">
      <c r="A24" s="24"/>
      <c r="B24" s="24"/>
      <c r="C24" s="24"/>
      <c r="D24" s="52" t="str">
        <f>IFERROR(INDEX(Mileage!$A$2:$AT$47,MATCH('Form-2023'!B24,Mileage!$A$2:$A$47),MATCH('Form-2023'!C24,Mileage!$A$2:$AT$2,2))," ")</f>
        <v xml:space="preserve"> </v>
      </c>
      <c r="E24" s="25"/>
      <c r="F24" s="28"/>
    </row>
    <row r="25" spans="1:6" ht="20.25" customHeight="1" x14ac:dyDescent="0.25">
      <c r="A25" s="24"/>
      <c r="B25" s="24"/>
      <c r="C25" s="24"/>
      <c r="D25" s="52" t="str">
        <f>IFERROR(INDEX(Mileage!$A$2:$AT$47,MATCH('Form-2023'!B25,Mileage!$A$2:$A$47),MATCH('Form-2023'!C25,Mileage!$A$2:$AT$2,2))," ")</f>
        <v xml:space="preserve"> </v>
      </c>
      <c r="E25" s="25"/>
      <c r="F25" s="27"/>
    </row>
    <row r="26" spans="1:6" ht="20.25" customHeight="1" x14ac:dyDescent="0.25">
      <c r="A26" s="24"/>
      <c r="B26" s="24"/>
      <c r="C26" s="24"/>
      <c r="D26" s="52" t="str">
        <f>IFERROR(INDEX(Mileage!$A$2:$AT$47,MATCH('Form-2023'!B26,Mileage!$A$2:$A$47),MATCH('Form-2023'!C26,Mileage!$A$2:$AT$2,2))," ")</f>
        <v xml:space="preserve"> </v>
      </c>
      <c r="E26" s="25"/>
      <c r="F26" s="28"/>
    </row>
    <row r="27" spans="1:6" ht="20.25" customHeight="1" x14ac:dyDescent="0.25">
      <c r="A27" s="24"/>
      <c r="B27" s="24"/>
      <c r="C27" s="24"/>
      <c r="D27" s="52" t="str">
        <f>IFERROR(INDEX(Mileage!$A$2:$AT$47,MATCH('Form-2023'!B27,Mileage!$A$2:$A$47),MATCH('Form-2023'!C27,Mileage!$A$2:$AT$2,2))," ")</f>
        <v xml:space="preserve"> </v>
      </c>
      <c r="E27" s="25"/>
      <c r="F27" s="27"/>
    </row>
    <row r="28" spans="1:6" ht="20.25" customHeight="1" x14ac:dyDescent="0.25">
      <c r="A28" s="24"/>
      <c r="B28" s="24"/>
      <c r="C28" s="24"/>
      <c r="D28" s="52" t="str">
        <f>IFERROR(INDEX(Mileage!$A$2:$AT$47,MATCH('Form-2023'!B28,Mileage!$A$2:$A$47),MATCH('Form-2023'!C28,Mileage!$A$2:$AT$2,2))," ")</f>
        <v xml:space="preserve"> </v>
      </c>
      <c r="E28" s="25"/>
      <c r="F28" s="28"/>
    </row>
    <row r="29" spans="1:6" ht="20.25" customHeight="1" x14ac:dyDescent="0.25">
      <c r="A29" s="24"/>
      <c r="B29" s="24"/>
      <c r="C29" s="24"/>
      <c r="D29" s="52" t="str">
        <f>IFERROR(INDEX(Mileage!$A$2:$AT$47,MATCH('Form-2023'!B29,Mileage!$A$2:$A$47),MATCH('Form-2023'!C29,Mileage!$A$2:$AT$2,2))," ")</f>
        <v xml:space="preserve"> </v>
      </c>
      <c r="E29" s="25"/>
      <c r="F29" s="28"/>
    </row>
    <row r="30" spans="1:6" ht="20.25" customHeight="1" x14ac:dyDescent="0.25">
      <c r="A30" s="24"/>
      <c r="B30" s="24"/>
      <c r="C30" s="24"/>
      <c r="D30" s="52" t="str">
        <f>IFERROR(INDEX(Mileage!$A$2:$AT$47,MATCH('Form-2023'!B30,Mileage!$A$2:$A$47),MATCH('Form-2023'!C30,Mileage!$A$2:$AT$2,2))," ")</f>
        <v xml:space="preserve"> </v>
      </c>
      <c r="E30" s="25"/>
      <c r="F30" s="27"/>
    </row>
    <row r="31" spans="1:6" ht="20.25" customHeight="1" x14ac:dyDescent="0.25">
      <c r="A31" s="24"/>
      <c r="B31" s="24"/>
      <c r="C31" s="24"/>
      <c r="D31" s="52" t="str">
        <f>IFERROR(INDEX(Mileage!$A$2:$AT$47,MATCH('Form-2023'!B31,Mileage!$A$2:$A$47),MATCH('Form-2023'!C31,Mileage!$A$2:$AT$2,2))," ")</f>
        <v xml:space="preserve"> </v>
      </c>
      <c r="E31" s="25"/>
      <c r="F31" s="27"/>
    </row>
    <row r="32" spans="1:6" ht="20.25" customHeight="1" x14ac:dyDescent="0.25">
      <c r="A32" s="24"/>
      <c r="B32" s="24"/>
      <c r="C32" s="24"/>
      <c r="D32" s="52" t="str">
        <f>IFERROR(INDEX(Mileage!$A$2:$AT$47,MATCH('Form-2023'!B32,Mileage!$A$2:$A$47),MATCH('Form-2023'!C32,Mileage!$A$2:$AT$2,2))," ")</f>
        <v xml:space="preserve"> </v>
      </c>
      <c r="E32" s="25"/>
      <c r="F32" s="27"/>
    </row>
    <row r="33" spans="1:9" ht="20.25" customHeight="1" x14ac:dyDescent="0.25">
      <c r="A33" s="24"/>
      <c r="B33" s="24"/>
      <c r="C33" s="24"/>
      <c r="D33" s="52" t="str">
        <f>IFERROR(INDEX(Mileage!$A$2:$AT$47,MATCH('Form-2023'!B33,Mileage!$A$2:$A$47),MATCH('Form-2023'!C33,Mileage!$A$2:$AT$2,2))," ")</f>
        <v xml:space="preserve"> </v>
      </c>
      <c r="E33" s="26"/>
      <c r="F33" s="27"/>
    </row>
    <row r="34" spans="1:9" ht="20.25" customHeight="1" x14ac:dyDescent="0.25">
      <c r="A34" s="24"/>
      <c r="B34" s="24"/>
      <c r="C34" s="24"/>
      <c r="D34" s="52" t="str">
        <f>IFERROR(INDEX(Mileage!$A$2:$AT$47,MATCH('Form-2023'!B34,Mileage!$A$2:$A$47),MATCH('Form-2023'!C34,Mileage!$A$2:$AT$2,2))," ")</f>
        <v xml:space="preserve"> </v>
      </c>
      <c r="E34" s="25"/>
      <c r="F34" s="27"/>
    </row>
    <row r="35" spans="1:9" ht="20.25" customHeight="1" x14ac:dyDescent="0.25">
      <c r="A35" s="24"/>
      <c r="B35" s="24"/>
      <c r="C35" s="24"/>
      <c r="D35" s="52" t="str">
        <f>IFERROR(INDEX(Mileage!$A$2:$AT$47,MATCH('Form-2023'!B35,Mileage!$A$2:$A$47),MATCH('Form-2023'!C35,Mileage!$A$2:$AT$2,2))," ")</f>
        <v xml:space="preserve"> </v>
      </c>
      <c r="E35" s="25"/>
      <c r="F35" s="26"/>
    </row>
    <row r="36" spans="1:9" ht="20.25" customHeight="1" x14ac:dyDescent="0.25">
      <c r="A36" s="24"/>
      <c r="B36" s="24"/>
      <c r="C36" s="24"/>
      <c r="D36" s="52" t="str">
        <f>IFERROR(INDEX(Mileage!$A$2:$AT$47,MATCH('Form-2023'!B36,Mileage!$A$2:$A$47),MATCH('Form-2023'!C36,Mileage!$A$2:$AT$2,2))," ")</f>
        <v xml:space="preserve"> </v>
      </c>
      <c r="E36" s="25"/>
      <c r="F36" s="26"/>
    </row>
    <row r="37" spans="1:9" ht="20.25" customHeight="1" x14ac:dyDescent="0.25">
      <c r="A37" s="24"/>
      <c r="B37" s="24"/>
      <c r="C37" s="24"/>
      <c r="D37" s="52" t="str">
        <f>IFERROR(INDEX(Mileage!$A$2:$AT$47,MATCH('Form-2023'!B37,Mileage!$A$2:$A$47),MATCH('Form-2023'!C37,Mileage!$A$2:$AT$2,2))," ")</f>
        <v xml:space="preserve"> </v>
      </c>
      <c r="E37" s="25"/>
      <c r="F37" s="27"/>
    </row>
    <row r="38" spans="1:9" ht="20.25" customHeight="1" x14ac:dyDescent="0.25">
      <c r="A38" s="24"/>
      <c r="B38" s="24"/>
      <c r="C38" s="24"/>
      <c r="D38" s="52" t="str">
        <f>IFERROR(INDEX(Mileage!$A$2:$AT$47,MATCH('Form-2023'!B38,Mileage!$A$2:$A$47),MATCH('Form-2023'!C38,Mileage!$A$2:$AT$2,2))," ")</f>
        <v xml:space="preserve"> </v>
      </c>
      <c r="E38" s="25"/>
      <c r="F38" s="27"/>
    </row>
    <row r="39" spans="1:9" ht="20.25" customHeight="1" x14ac:dyDescent="0.25">
      <c r="A39" s="24"/>
      <c r="B39" s="24"/>
      <c r="C39" s="24"/>
      <c r="D39" s="52" t="str">
        <f>IFERROR(INDEX(Mileage!$A$2:$AT$47,MATCH('Form-2023'!B39,Mileage!$A$2:$A$47),MATCH('Form-2023'!C39,Mileage!$A$2:$AT$2,2))," ")</f>
        <v xml:space="preserve"> </v>
      </c>
      <c r="E39" s="25"/>
      <c r="F39" s="27"/>
    </row>
    <row r="40" spans="1:9" ht="20.25" customHeight="1" x14ac:dyDescent="0.25">
      <c r="A40" s="24"/>
      <c r="B40" s="24"/>
      <c r="C40" s="24"/>
      <c r="D40" s="52" t="str">
        <f>IFERROR(INDEX(Mileage!$A$2:$AT$47,MATCH('Form-2023'!B40,Mileage!$A$2:$A$47),MATCH('Form-2023'!C40,Mileage!$A$2:$AT$2,2))," ")</f>
        <v xml:space="preserve"> </v>
      </c>
      <c r="E40" s="25"/>
      <c r="F40" s="27"/>
    </row>
    <row r="41" spans="1:9" ht="20.25" customHeight="1" x14ac:dyDescent="0.25">
      <c r="A41" s="24"/>
      <c r="B41" s="24"/>
      <c r="C41" s="24"/>
      <c r="D41" s="52" t="str">
        <f>IFERROR(INDEX(Mileage!$A$2:$AT$47,MATCH('Form-2023'!B41,Mileage!$A$2:$A$47),MATCH('Form-2023'!C41,Mileage!$A$2:$AT$2,2))," ")</f>
        <v xml:space="preserve"> </v>
      </c>
      <c r="E41" s="25"/>
      <c r="F41" s="27"/>
    </row>
    <row r="42" spans="1:9" ht="20.25" customHeight="1" x14ac:dyDescent="0.25">
      <c r="A42" s="24"/>
      <c r="B42" s="24"/>
      <c r="C42" s="24"/>
      <c r="D42" s="52" t="str">
        <f>IFERROR(INDEX(Mileage!$A$2:$AT$47,MATCH('Form-2023'!B42,Mileage!$A$2:$A$47),MATCH('Form-2023'!C42,Mileage!$A$2:$AT$2,2))," ")</f>
        <v xml:space="preserve"> </v>
      </c>
      <c r="E42" s="25"/>
      <c r="F42" s="27"/>
    </row>
    <row r="43" spans="1:9" ht="20.25" customHeight="1" x14ac:dyDescent="0.25">
      <c r="A43" s="24"/>
      <c r="B43" s="24"/>
      <c r="C43" s="24"/>
      <c r="D43" s="52" t="str">
        <f>IFERROR(INDEX(Mileage!$A$2:$AT$47,MATCH('Form-2023'!B43,Mileage!$A$2:$A$47),MATCH('Form-2023'!C43,Mileage!$A$2:$AT$2,2))," ")</f>
        <v xml:space="preserve"> </v>
      </c>
      <c r="E43" s="25"/>
      <c r="F43" s="27"/>
    </row>
    <row r="44" spans="1:9" s="30" customFormat="1" x14ac:dyDescent="0.25">
      <c r="A44" s="29" t="s">
        <v>61</v>
      </c>
      <c r="B44" s="29"/>
      <c r="C44" s="29"/>
      <c r="D44" s="61">
        <f>SUM(D18:D43)</f>
        <v>0</v>
      </c>
      <c r="E44" s="72">
        <f>SUM(E18:E43)</f>
        <v>0</v>
      </c>
      <c r="I44" s="23"/>
    </row>
    <row r="45" spans="1:9" s="30" customFormat="1" ht="16.5" thickBot="1" x14ac:dyDescent="0.3">
      <c r="D45" s="31"/>
      <c r="E45" s="32"/>
      <c r="I45" s="23"/>
    </row>
    <row r="46" spans="1:9" x14ac:dyDescent="0.25">
      <c r="A46" s="81"/>
      <c r="B46" s="82"/>
      <c r="C46" s="82"/>
      <c r="D46" s="82"/>
      <c r="E46" s="82"/>
      <c r="F46" s="83"/>
    </row>
    <row r="47" spans="1:9" s="2" customFormat="1" x14ac:dyDescent="0.25">
      <c r="A47" s="84" t="s">
        <v>57</v>
      </c>
      <c r="B47" s="85"/>
      <c r="C47" s="85"/>
      <c r="D47" s="86">
        <f ca="1">TODAY()</f>
        <v>44811</v>
      </c>
      <c r="E47" s="87" t="s">
        <v>108</v>
      </c>
      <c r="F47" s="88"/>
    </row>
    <row r="48" spans="1:9" s="2" customFormat="1" x14ac:dyDescent="0.25">
      <c r="A48" s="89"/>
      <c r="B48" s="90"/>
      <c r="C48" s="90"/>
      <c r="D48" s="90"/>
      <c r="E48" s="90"/>
      <c r="F48" s="88"/>
    </row>
    <row r="49" spans="1:6" x14ac:dyDescent="0.25">
      <c r="A49" s="91" t="s">
        <v>62</v>
      </c>
      <c r="B49" s="92"/>
      <c r="C49" s="92"/>
      <c r="D49" s="56">
        <f>SUM(D44)</f>
        <v>0</v>
      </c>
      <c r="E49" s="57" t="s">
        <v>139</v>
      </c>
      <c r="F49" s="58">
        <f>SUM(D49)*Rate!$D$5</f>
        <v>0</v>
      </c>
    </row>
    <row r="50" spans="1:6" ht="16.5" thickBot="1" x14ac:dyDescent="0.3">
      <c r="A50" s="91"/>
      <c r="B50" s="92"/>
      <c r="C50" s="92"/>
      <c r="D50" s="93"/>
      <c r="E50" s="92"/>
      <c r="F50" s="94"/>
    </row>
    <row r="51" spans="1:6" ht="16.5" thickBot="1" x14ac:dyDescent="0.3">
      <c r="A51" s="104" t="s">
        <v>63</v>
      </c>
      <c r="B51" s="105"/>
      <c r="C51" s="105"/>
      <c r="D51" s="105"/>
      <c r="E51" s="59">
        <f>SUM(E44)</f>
        <v>0</v>
      </c>
      <c r="F51" s="60">
        <f>F49+E51</f>
        <v>0</v>
      </c>
    </row>
    <row r="52" spans="1:6" ht="16.5" thickBot="1" x14ac:dyDescent="0.3">
      <c r="A52" s="95"/>
      <c r="B52" s="96"/>
      <c r="C52" s="96"/>
      <c r="D52" s="97"/>
      <c r="E52" s="97"/>
      <c r="F52" s="98" t="s">
        <v>64</v>
      </c>
    </row>
    <row r="53" spans="1:6" x14ac:dyDescent="0.25">
      <c r="A53" s="33"/>
      <c r="B53" s="33"/>
      <c r="C53" s="33"/>
      <c r="F53" s="34"/>
    </row>
    <row r="54" spans="1:6" ht="16.5" thickBot="1" x14ac:dyDescent="0.3">
      <c r="A54" s="106"/>
      <c r="B54" s="106"/>
      <c r="C54" s="106"/>
      <c r="D54" s="106"/>
      <c r="E54" s="76"/>
      <c r="F54" s="35"/>
    </row>
    <row r="55" spans="1:6" s="2" customFormat="1" x14ac:dyDescent="0.25">
      <c r="A55" s="107" t="s">
        <v>65</v>
      </c>
      <c r="B55" s="107"/>
      <c r="C55" s="107"/>
      <c r="D55" s="107"/>
      <c r="E55" s="36" t="s">
        <v>57</v>
      </c>
      <c r="F55" s="37" t="s">
        <v>111</v>
      </c>
    </row>
    <row r="56" spans="1:6" x14ac:dyDescent="0.25">
      <c r="A56" s="77" t="s">
        <v>140</v>
      </c>
    </row>
  </sheetData>
  <sheetProtection algorithmName="SHA-512" hashValue="k0vOmX9j6ofqW49J6N6FEqZKeL9IeAO8AngPZsUqwabnNhAfKRZuVAcrFnQ/zolEloeavobe/ExdSwP810z6JQ==" saltValue="MnkbNSv3EO+7Tjzi7P+CeQ==" spinCount="100000" sheet="1" objects="1" scenarios="1"/>
  <mergeCells count="9">
    <mergeCell ref="A51:D51"/>
    <mergeCell ref="A54:D54"/>
    <mergeCell ref="A55:D55"/>
    <mergeCell ref="A1:F1"/>
    <mergeCell ref="A2:F2"/>
    <mergeCell ref="D4:E4"/>
    <mergeCell ref="D5:E5"/>
    <mergeCell ref="D6:E6"/>
    <mergeCell ref="D7:E7"/>
  </mergeCells>
  <dataValidations count="1">
    <dataValidation type="date" operator="greaterThanOrEqual" allowBlank="1" showErrorMessage="1" error="This form is for expenses incurred starting January 1, 2015_x000a__x000a_For expenses incurred PRIOR to  January 1, 2015 use the TAB labeled &quot;Form-2014&quot;" sqref="A18:A43" xr:uid="{00000000-0002-0000-0100-000000000000}">
      <formula1>42005</formula1>
    </dataValidation>
  </dataValidations>
  <pageMargins left="0.55000000000000004" right="0.5" top="0.45" bottom="0.37" header="0.42" footer="0.27"/>
  <pageSetup scale="7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Mileage!$A$3:$A$47</xm:f>
          </x14:formula1>
          <xm:sqref>B18:C43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52"/>
  <sheetViews>
    <sheetView topLeftCell="A31" zoomScaleNormal="100" workbookViewId="0">
      <selection activeCell="J24" sqref="J24"/>
    </sheetView>
  </sheetViews>
  <sheetFormatPr defaultColWidth="9" defaultRowHeight="15.75" x14ac:dyDescent="0.25"/>
  <cols>
    <col min="1" max="1" width="10.5" style="23" customWidth="1"/>
    <col min="2" max="2" width="13.875" style="23" customWidth="1"/>
    <col min="3" max="3" width="14.5" style="23" customWidth="1"/>
    <col min="4" max="4" width="10.875" style="23" bestFit="1" customWidth="1"/>
    <col min="5" max="5" width="20.5" style="23" customWidth="1"/>
    <col min="6" max="6" width="44.25" style="23" customWidth="1"/>
    <col min="7" max="7" width="9" style="23"/>
    <col min="8" max="9" width="9.375" style="23" bestFit="1" customWidth="1"/>
    <col min="10" max="16384" width="9" style="23"/>
  </cols>
  <sheetData>
    <row r="1" spans="1:7" s="1" customFormat="1" ht="28.5" x14ac:dyDescent="0.45">
      <c r="A1" s="108" t="s">
        <v>46</v>
      </c>
      <c r="B1" s="108"/>
      <c r="C1" s="108"/>
      <c r="D1" s="108"/>
      <c r="E1" s="108"/>
      <c r="F1" s="108"/>
    </row>
    <row r="2" spans="1:7" s="1" customFormat="1" ht="18.75" x14ac:dyDescent="0.3">
      <c r="A2" s="109" t="s">
        <v>138</v>
      </c>
      <c r="B2" s="109"/>
      <c r="C2" s="109"/>
      <c r="D2" s="109"/>
      <c r="E2" s="109"/>
      <c r="F2" s="109"/>
    </row>
    <row r="3" spans="1:7" s="2" customFormat="1" ht="16.5" thickBot="1" x14ac:dyDescent="0.3"/>
    <row r="4" spans="1:7" s="2" customFormat="1" x14ac:dyDescent="0.25">
      <c r="A4" s="3"/>
      <c r="B4" s="4"/>
      <c r="C4" s="4"/>
      <c r="D4" s="110" t="s">
        <v>47</v>
      </c>
      <c r="E4" s="110"/>
      <c r="F4" s="78" t="s">
        <v>134</v>
      </c>
    </row>
    <row r="5" spans="1:7" s="2" customFormat="1" x14ac:dyDescent="0.25">
      <c r="A5" s="5"/>
      <c r="D5" s="111" t="s">
        <v>48</v>
      </c>
      <c r="E5" s="111"/>
      <c r="F5" s="79" t="s">
        <v>135</v>
      </c>
    </row>
    <row r="6" spans="1:7" s="2" customFormat="1" x14ac:dyDescent="0.25">
      <c r="A6" s="6"/>
      <c r="B6" s="7"/>
      <c r="C6" s="7"/>
      <c r="D6" s="111" t="s">
        <v>49</v>
      </c>
      <c r="E6" s="111"/>
      <c r="F6" s="79" t="s">
        <v>136</v>
      </c>
    </row>
    <row r="7" spans="1:7" s="10" customFormat="1" ht="16.5" thickBot="1" x14ac:dyDescent="0.3">
      <c r="A7" s="8" t="s">
        <v>50</v>
      </c>
      <c r="B7" s="9"/>
      <c r="C7" s="9"/>
      <c r="D7" s="112" t="s">
        <v>51</v>
      </c>
      <c r="E7" s="112"/>
      <c r="F7" s="80" t="s">
        <v>137</v>
      </c>
    </row>
    <row r="8" spans="1:7" s="10" customFormat="1" x14ac:dyDescent="0.25">
      <c r="D8" s="11"/>
      <c r="E8" s="11"/>
      <c r="F8" s="7"/>
    </row>
    <row r="9" spans="1:7" s="10" customFormat="1" ht="16.5" thickBot="1" x14ac:dyDescent="0.3">
      <c r="A9" s="9"/>
      <c r="B9" s="9"/>
      <c r="C9" s="9"/>
      <c r="D9" s="12"/>
      <c r="E9" s="12"/>
      <c r="F9" s="13"/>
    </row>
    <row r="10" spans="1:7" s="1" customFormat="1" ht="18.75" x14ac:dyDescent="0.3">
      <c r="A10" s="1" t="s">
        <v>52</v>
      </c>
      <c r="D10" s="1" t="s">
        <v>126</v>
      </c>
      <c r="F10" s="1" t="s">
        <v>53</v>
      </c>
      <c r="G10" s="1" t="s">
        <v>50</v>
      </c>
    </row>
    <row r="11" spans="1:7" s="2" customFormat="1" x14ac:dyDescent="0.25"/>
    <row r="12" spans="1:7" s="7" customFormat="1" x14ac:dyDescent="0.25">
      <c r="A12" s="14" t="s">
        <v>118</v>
      </c>
      <c r="B12" s="14"/>
      <c r="C12" s="14"/>
    </row>
    <row r="13" spans="1:7" s="7" customFormat="1" x14ac:dyDescent="0.25">
      <c r="A13" s="7" t="s">
        <v>127</v>
      </c>
    </row>
    <row r="14" spans="1:7" s="2" customFormat="1" x14ac:dyDescent="0.25">
      <c r="A14" s="7" t="s">
        <v>128</v>
      </c>
    </row>
    <row r="15" spans="1:7" s="2" customFormat="1" x14ac:dyDescent="0.25">
      <c r="A15" s="15"/>
      <c r="B15" s="15"/>
      <c r="C15" s="15"/>
      <c r="D15" s="15"/>
      <c r="E15" s="16" t="s">
        <v>54</v>
      </c>
      <c r="F15" s="17"/>
    </row>
    <row r="16" spans="1:7" s="2" customFormat="1" x14ac:dyDescent="0.25">
      <c r="A16" s="18"/>
      <c r="B16" s="18"/>
      <c r="C16" s="18"/>
      <c r="D16" s="19" t="s">
        <v>55</v>
      </c>
      <c r="E16" s="19" t="s">
        <v>56</v>
      </c>
      <c r="F16" s="20"/>
    </row>
    <row r="17" spans="1:6" x14ac:dyDescent="0.25">
      <c r="A17" s="21" t="s">
        <v>57</v>
      </c>
      <c r="B17" s="21" t="s">
        <v>67</v>
      </c>
      <c r="C17" s="21" t="s">
        <v>66</v>
      </c>
      <c r="D17" s="21" t="s">
        <v>58</v>
      </c>
      <c r="E17" s="21" t="s">
        <v>59</v>
      </c>
      <c r="F17" s="22" t="s">
        <v>60</v>
      </c>
    </row>
    <row r="18" spans="1:6" ht="20.25" customHeight="1" x14ac:dyDescent="0.25">
      <c r="A18" s="24"/>
      <c r="B18" s="26"/>
      <c r="C18" s="26"/>
      <c r="D18" s="26"/>
      <c r="E18" s="25"/>
      <c r="F18" s="26"/>
    </row>
    <row r="19" spans="1:6" ht="20.25" customHeight="1" x14ac:dyDescent="0.25">
      <c r="A19" s="24"/>
      <c r="B19" s="26"/>
      <c r="C19" s="26"/>
      <c r="D19" s="26"/>
      <c r="E19" s="25"/>
      <c r="F19" s="26"/>
    </row>
    <row r="20" spans="1:6" ht="20.25" customHeight="1" x14ac:dyDescent="0.25">
      <c r="A20" s="24"/>
      <c r="B20" s="26"/>
      <c r="C20" s="26"/>
      <c r="D20" s="26"/>
      <c r="E20" s="25"/>
      <c r="F20" s="27"/>
    </row>
    <row r="21" spans="1:6" ht="20.25" customHeight="1" x14ac:dyDescent="0.25">
      <c r="A21" s="24"/>
      <c r="B21" s="26"/>
      <c r="C21" s="26"/>
      <c r="D21" s="26"/>
      <c r="E21" s="25"/>
      <c r="F21" s="27"/>
    </row>
    <row r="22" spans="1:6" ht="20.25" customHeight="1" x14ac:dyDescent="0.25">
      <c r="A22" s="24"/>
      <c r="B22" s="26"/>
      <c r="C22" s="26"/>
      <c r="D22" s="26"/>
      <c r="E22" s="25"/>
      <c r="F22" s="28"/>
    </row>
    <row r="23" spans="1:6" ht="20.25" customHeight="1" x14ac:dyDescent="0.25">
      <c r="A23" s="24"/>
      <c r="B23" s="26"/>
      <c r="C23" s="26"/>
      <c r="D23" s="26"/>
      <c r="E23" s="25"/>
      <c r="F23" s="27"/>
    </row>
    <row r="24" spans="1:6" ht="20.25" customHeight="1" x14ac:dyDescent="0.25">
      <c r="A24" s="24"/>
      <c r="B24" s="26"/>
      <c r="C24" s="26"/>
      <c r="D24" s="26"/>
      <c r="E24" s="25"/>
      <c r="F24" s="28"/>
    </row>
    <row r="25" spans="1:6" ht="20.25" customHeight="1" x14ac:dyDescent="0.25">
      <c r="A25" s="24"/>
      <c r="B25" s="26"/>
      <c r="C25" s="26"/>
      <c r="D25" s="26"/>
      <c r="E25" s="25"/>
      <c r="F25" s="27"/>
    </row>
    <row r="26" spans="1:6" ht="20.25" customHeight="1" x14ac:dyDescent="0.25">
      <c r="A26" s="24"/>
      <c r="B26" s="26"/>
      <c r="C26" s="26"/>
      <c r="D26" s="26"/>
      <c r="E26" s="25"/>
      <c r="F26" s="28"/>
    </row>
    <row r="27" spans="1:6" ht="20.25" customHeight="1" x14ac:dyDescent="0.25">
      <c r="A27" s="24"/>
      <c r="B27" s="26"/>
      <c r="C27" s="26"/>
      <c r="D27" s="26"/>
      <c r="E27" s="25"/>
      <c r="F27" s="27"/>
    </row>
    <row r="28" spans="1:6" ht="20.25" customHeight="1" x14ac:dyDescent="0.25">
      <c r="A28" s="24"/>
      <c r="B28" s="26"/>
      <c r="C28" s="26"/>
      <c r="D28" s="26"/>
      <c r="E28" s="25"/>
      <c r="F28" s="28"/>
    </row>
    <row r="29" spans="1:6" ht="20.25" customHeight="1" x14ac:dyDescent="0.25">
      <c r="A29" s="24"/>
      <c r="B29" s="26"/>
      <c r="C29" s="26"/>
      <c r="D29" s="26"/>
      <c r="E29" s="25"/>
      <c r="F29" s="28"/>
    </row>
    <row r="30" spans="1:6" ht="20.25" customHeight="1" x14ac:dyDescent="0.25">
      <c r="A30" s="24"/>
      <c r="B30" s="26"/>
      <c r="C30" s="26"/>
      <c r="D30" s="26"/>
      <c r="E30" s="25"/>
      <c r="F30" s="27"/>
    </row>
    <row r="31" spans="1:6" ht="20.25" customHeight="1" x14ac:dyDescent="0.25">
      <c r="A31" s="24"/>
      <c r="B31" s="26"/>
      <c r="C31" s="26"/>
      <c r="D31" s="26"/>
      <c r="E31" s="25"/>
      <c r="F31" s="27"/>
    </row>
    <row r="32" spans="1:6" ht="20.25" customHeight="1" x14ac:dyDescent="0.25">
      <c r="A32" s="24"/>
      <c r="B32" s="26"/>
      <c r="C32" s="26"/>
      <c r="D32" s="26"/>
      <c r="E32" s="25"/>
      <c r="F32" s="27"/>
    </row>
    <row r="33" spans="1:9" ht="20.25" customHeight="1" x14ac:dyDescent="0.25">
      <c r="A33" s="24"/>
      <c r="B33" s="26"/>
      <c r="C33" s="26"/>
      <c r="D33" s="26"/>
      <c r="E33" s="26"/>
      <c r="F33" s="27"/>
    </row>
    <row r="34" spans="1:9" ht="20.25" customHeight="1" x14ac:dyDescent="0.25">
      <c r="A34" s="24"/>
      <c r="B34" s="26"/>
      <c r="C34" s="26"/>
      <c r="D34" s="26"/>
      <c r="E34" s="25"/>
      <c r="F34" s="27"/>
    </row>
    <row r="35" spans="1:9" ht="20.25" customHeight="1" x14ac:dyDescent="0.25">
      <c r="A35" s="24"/>
      <c r="B35" s="26"/>
      <c r="C35" s="26"/>
      <c r="D35" s="26"/>
      <c r="E35" s="25"/>
      <c r="F35" s="26"/>
    </row>
    <row r="36" spans="1:9" ht="20.25" customHeight="1" x14ac:dyDescent="0.25">
      <c r="A36" s="24"/>
      <c r="B36" s="26"/>
      <c r="C36" s="26"/>
      <c r="D36" s="26"/>
      <c r="E36" s="25"/>
      <c r="F36" s="26"/>
    </row>
    <row r="37" spans="1:9" ht="20.25" customHeight="1" x14ac:dyDescent="0.25">
      <c r="A37" s="24"/>
      <c r="B37" s="26"/>
      <c r="C37" s="26"/>
      <c r="D37" s="26"/>
      <c r="E37" s="25"/>
      <c r="F37" s="27"/>
    </row>
    <row r="38" spans="1:9" ht="20.25" customHeight="1" x14ac:dyDescent="0.25">
      <c r="A38" s="24"/>
      <c r="B38" s="26"/>
      <c r="C38" s="26"/>
      <c r="D38" s="26"/>
      <c r="E38" s="25"/>
      <c r="F38" s="27"/>
    </row>
    <row r="39" spans="1:9" ht="20.25" customHeight="1" x14ac:dyDescent="0.25">
      <c r="A39" s="24"/>
      <c r="B39" s="26"/>
      <c r="C39" s="26"/>
      <c r="D39" s="26"/>
      <c r="E39" s="25"/>
      <c r="F39" s="27"/>
    </row>
    <row r="40" spans="1:9" s="30" customFormat="1" x14ac:dyDescent="0.25">
      <c r="A40" s="99" t="s">
        <v>61</v>
      </c>
      <c r="B40" s="99"/>
      <c r="C40" s="99"/>
      <c r="D40" s="61">
        <f>SUM(D18:D39)</f>
        <v>0</v>
      </c>
      <c r="E40" s="72">
        <f>SUM(E18:E39)</f>
        <v>0</v>
      </c>
      <c r="F40" s="100"/>
      <c r="I40" s="23"/>
    </row>
    <row r="41" spans="1:9" s="30" customFormat="1" ht="16.5" thickBot="1" x14ac:dyDescent="0.3">
      <c r="A41" s="100"/>
      <c r="B41" s="100"/>
      <c r="C41" s="100"/>
      <c r="D41" s="101"/>
      <c r="E41" s="102"/>
      <c r="F41" s="100"/>
      <c r="I41" s="23"/>
    </row>
    <row r="42" spans="1:9" x14ac:dyDescent="0.25">
      <c r="A42" s="81"/>
      <c r="B42" s="82"/>
      <c r="C42" s="82"/>
      <c r="D42" s="82"/>
      <c r="E42" s="82"/>
      <c r="F42" s="83"/>
    </row>
    <row r="43" spans="1:9" s="2" customFormat="1" x14ac:dyDescent="0.25">
      <c r="A43" s="84" t="s">
        <v>57</v>
      </c>
      <c r="B43" s="85"/>
      <c r="C43" s="85"/>
      <c r="D43" s="86">
        <f ca="1">TODAY()</f>
        <v>44811</v>
      </c>
      <c r="E43" s="87" t="s">
        <v>109</v>
      </c>
      <c r="F43" s="88"/>
    </row>
    <row r="44" spans="1:9" s="2" customFormat="1" x14ac:dyDescent="0.25">
      <c r="A44" s="89"/>
      <c r="B44" s="90"/>
      <c r="C44" s="90"/>
      <c r="D44" s="90"/>
      <c r="E44" s="90"/>
      <c r="F44" s="88"/>
    </row>
    <row r="45" spans="1:9" x14ac:dyDescent="0.25">
      <c r="A45" s="91" t="s">
        <v>62</v>
      </c>
      <c r="B45" s="92"/>
      <c r="C45" s="92"/>
      <c r="D45" s="56">
        <f>SUM(D40)</f>
        <v>0</v>
      </c>
      <c r="E45" s="57" t="s">
        <v>139</v>
      </c>
      <c r="F45" s="58">
        <f>SUM(D45)*Rate!$D$5</f>
        <v>0</v>
      </c>
    </row>
    <row r="46" spans="1:9" ht="16.5" thickBot="1" x14ac:dyDescent="0.3">
      <c r="A46" s="91"/>
      <c r="B46" s="92"/>
      <c r="C46" s="92"/>
      <c r="D46" s="93"/>
      <c r="E46" s="92"/>
      <c r="F46" s="94"/>
    </row>
    <row r="47" spans="1:9" ht="16.5" thickBot="1" x14ac:dyDescent="0.3">
      <c r="A47" s="104" t="s">
        <v>63</v>
      </c>
      <c r="B47" s="105"/>
      <c r="C47" s="105"/>
      <c r="D47" s="105"/>
      <c r="E47" s="59">
        <f>SUM(E40)</f>
        <v>0</v>
      </c>
      <c r="F47" s="60">
        <f>F45+E47</f>
        <v>0</v>
      </c>
    </row>
    <row r="48" spans="1:9" ht="16.5" thickBot="1" x14ac:dyDescent="0.3">
      <c r="A48" s="95"/>
      <c r="B48" s="96"/>
      <c r="C48" s="96"/>
      <c r="D48" s="97"/>
      <c r="E48" s="97"/>
      <c r="F48" s="98" t="s">
        <v>64</v>
      </c>
    </row>
    <row r="49" spans="1:6" x14ac:dyDescent="0.25">
      <c r="A49" s="33"/>
      <c r="B49" s="33"/>
      <c r="C49" s="33"/>
      <c r="F49" s="34"/>
    </row>
    <row r="50" spans="1:6" ht="16.5" thickBot="1" x14ac:dyDescent="0.3">
      <c r="A50" s="106"/>
      <c r="B50" s="106"/>
      <c r="C50" s="106"/>
      <c r="D50" s="106"/>
      <c r="E50" s="76"/>
      <c r="F50" s="35"/>
    </row>
    <row r="51" spans="1:6" s="2" customFormat="1" x14ac:dyDescent="0.25">
      <c r="A51" s="107" t="s">
        <v>65</v>
      </c>
      <c r="B51" s="107"/>
      <c r="C51" s="107"/>
      <c r="D51" s="107"/>
      <c r="E51" s="36" t="s">
        <v>57</v>
      </c>
      <c r="F51" s="37" t="s">
        <v>110</v>
      </c>
    </row>
    <row r="52" spans="1:6" x14ac:dyDescent="0.25">
      <c r="A52" s="77" t="s">
        <v>140</v>
      </c>
    </row>
  </sheetData>
  <sheetProtection algorithmName="SHA-512" hashValue="wwGm71SNffiwZg0DenLsSFLzx/T89c18hYflOswi60typY2WJawXk00TGGBmsX/6fWrpzLavBpCYygdjLADKxA==" saltValue="VoSx8NdTw357kMKqgjRAEg==" spinCount="100000" sheet="1" objects="1" scenarios="1"/>
  <mergeCells count="9">
    <mergeCell ref="A47:D47"/>
    <mergeCell ref="A50:D50"/>
    <mergeCell ref="A51:D51"/>
    <mergeCell ref="A1:F1"/>
    <mergeCell ref="A2:F2"/>
    <mergeCell ref="D4:E4"/>
    <mergeCell ref="D5:E5"/>
    <mergeCell ref="D6:E6"/>
    <mergeCell ref="D7:E7"/>
  </mergeCells>
  <dataValidations count="1">
    <dataValidation type="date" operator="greaterThanOrEqual" allowBlank="1" showErrorMessage="1" error="This form is for expenses incurred starting January 1, 2015_x000a__x000a_For expenses incurred PRIOR to  January 1, 2015 use the TAB labeled &quot;Form-2014 (Blank Form)&quot;" sqref="A18:A39" xr:uid="{00000000-0002-0000-0200-000000000000}">
      <formula1>42005</formula1>
    </dataValidation>
  </dataValidations>
  <pageMargins left="0.55000000000000004" right="0.5" top="0.45" bottom="0.37" header="0.42" footer="0.27"/>
  <pageSetup scale="7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4"/>
  <sheetViews>
    <sheetView zoomScale="85" zoomScaleNormal="85" workbookViewId="0">
      <pane xSplit="1" ySplit="2" topLeftCell="N15" activePane="bottomRight" state="frozen"/>
      <selection pane="topRight" activeCell="B1" sqref="B1"/>
      <selection pane="bottomLeft" activeCell="A3" sqref="A3"/>
      <selection pane="bottomRight" activeCell="AA24" sqref="AA24"/>
    </sheetView>
  </sheetViews>
  <sheetFormatPr defaultColWidth="9" defaultRowHeight="15.75" x14ac:dyDescent="0.25"/>
  <cols>
    <col min="1" max="1" width="17.875" bestFit="1" customWidth="1"/>
    <col min="2" max="46" width="7.75" customWidth="1"/>
    <col min="47" max="47" width="9.875" bestFit="1" customWidth="1"/>
    <col min="51" max="51" width="7.75" hidden="1" customWidth="1"/>
  </cols>
  <sheetData>
    <row r="1" spans="1:51" ht="26.25" x14ac:dyDescent="0.4">
      <c r="A1" s="38" t="s">
        <v>68</v>
      </c>
    </row>
    <row r="2" spans="1:51" ht="116.25" x14ac:dyDescent="0.4">
      <c r="A2" s="39"/>
      <c r="B2" s="40" t="s">
        <v>82</v>
      </c>
      <c r="C2" s="40" t="s">
        <v>39</v>
      </c>
      <c r="D2" s="40" t="s">
        <v>11</v>
      </c>
      <c r="E2" s="40" t="s">
        <v>12</v>
      </c>
      <c r="F2" s="40" t="s">
        <v>4</v>
      </c>
      <c r="G2" s="40" t="s">
        <v>13</v>
      </c>
      <c r="H2" s="40" t="s">
        <v>14</v>
      </c>
      <c r="I2" s="40" t="s">
        <v>15</v>
      </c>
      <c r="J2" s="40" t="s">
        <v>16</v>
      </c>
      <c r="K2" s="40" t="s">
        <v>5</v>
      </c>
      <c r="L2" s="40" t="s">
        <v>17</v>
      </c>
      <c r="M2" s="40" t="s">
        <v>18</v>
      </c>
      <c r="N2" s="40" t="s">
        <v>19</v>
      </c>
      <c r="O2" s="40" t="s">
        <v>20</v>
      </c>
      <c r="P2" s="40" t="s">
        <v>0</v>
      </c>
      <c r="Q2" s="40" t="s">
        <v>6</v>
      </c>
      <c r="R2" s="40" t="s">
        <v>21</v>
      </c>
      <c r="S2" s="40" t="s">
        <v>22</v>
      </c>
      <c r="T2" s="40" t="s">
        <v>1</v>
      </c>
      <c r="U2" s="40" t="s">
        <v>23</v>
      </c>
      <c r="V2" s="40" t="s">
        <v>24</v>
      </c>
      <c r="W2" s="40" t="s">
        <v>25</v>
      </c>
      <c r="X2" s="40" t="s">
        <v>7</v>
      </c>
      <c r="Y2" s="40" t="s">
        <v>40</v>
      </c>
      <c r="Z2" s="40" t="s">
        <v>8</v>
      </c>
      <c r="AA2" s="40" t="s">
        <v>26</v>
      </c>
      <c r="AB2" s="40" t="s">
        <v>9</v>
      </c>
      <c r="AC2" s="40" t="s">
        <v>27</v>
      </c>
      <c r="AD2" s="40" t="s">
        <v>44</v>
      </c>
      <c r="AE2" s="40" t="s">
        <v>28</v>
      </c>
      <c r="AF2" s="40" t="s">
        <v>29</v>
      </c>
      <c r="AG2" s="40" t="s">
        <v>30</v>
      </c>
      <c r="AH2" s="40" t="s">
        <v>31</v>
      </c>
      <c r="AI2" s="40" t="s">
        <v>32</v>
      </c>
      <c r="AJ2" s="40" t="s">
        <v>45</v>
      </c>
      <c r="AK2" s="40" t="s">
        <v>33</v>
      </c>
      <c r="AL2" s="40" t="s">
        <v>34</v>
      </c>
      <c r="AM2" s="40" t="s">
        <v>10</v>
      </c>
      <c r="AN2" s="40" t="s">
        <v>2</v>
      </c>
      <c r="AO2" s="40" t="s">
        <v>35</v>
      </c>
      <c r="AP2" s="40" t="s">
        <v>41</v>
      </c>
      <c r="AQ2" s="40" t="s">
        <v>3</v>
      </c>
      <c r="AR2" s="40" t="s">
        <v>36</v>
      </c>
      <c r="AS2" s="40" t="s">
        <v>37</v>
      </c>
      <c r="AT2" s="40" t="s">
        <v>38</v>
      </c>
      <c r="AY2" s="40" t="s">
        <v>42</v>
      </c>
    </row>
    <row r="3" spans="1:51" x14ac:dyDescent="0.25">
      <c r="A3" s="41" t="s">
        <v>82</v>
      </c>
      <c r="B3" s="42" t="s">
        <v>122</v>
      </c>
      <c r="C3" s="43">
        <v>4.0999999999999996</v>
      </c>
      <c r="D3" s="42">
        <v>11.7</v>
      </c>
      <c r="E3" s="42">
        <v>12.4</v>
      </c>
      <c r="F3" s="42">
        <v>6.1</v>
      </c>
      <c r="G3" s="42">
        <v>6</v>
      </c>
      <c r="H3" s="42">
        <v>5.5</v>
      </c>
      <c r="I3" s="42">
        <v>1.3</v>
      </c>
      <c r="J3" s="42">
        <v>10</v>
      </c>
      <c r="K3" s="42">
        <v>2</v>
      </c>
      <c r="L3" s="43">
        <v>2.5</v>
      </c>
      <c r="M3" s="42">
        <v>5.4</v>
      </c>
      <c r="N3" s="42">
        <v>13.4</v>
      </c>
      <c r="O3" s="42">
        <v>9.1999999999999993</v>
      </c>
      <c r="P3" s="42">
        <v>11.5</v>
      </c>
      <c r="Q3" s="42">
        <v>5.9</v>
      </c>
      <c r="R3" s="42">
        <v>11.5</v>
      </c>
      <c r="S3" s="42">
        <v>5.9</v>
      </c>
      <c r="T3" s="42">
        <v>5.6</v>
      </c>
      <c r="U3" s="42">
        <v>5</v>
      </c>
      <c r="V3" s="42">
        <v>5.4</v>
      </c>
      <c r="W3" s="42">
        <v>4.8</v>
      </c>
      <c r="X3" s="42">
        <v>1.1000000000000001</v>
      </c>
      <c r="Y3" s="42">
        <v>6</v>
      </c>
      <c r="Z3" s="43">
        <v>5.6</v>
      </c>
      <c r="AA3" s="42">
        <v>6.2</v>
      </c>
      <c r="AB3" s="42">
        <v>11.4</v>
      </c>
      <c r="AC3" s="42">
        <v>1.8</v>
      </c>
      <c r="AD3" s="42">
        <v>7.5</v>
      </c>
      <c r="AE3" s="42">
        <v>10.4</v>
      </c>
      <c r="AF3" s="42">
        <v>11</v>
      </c>
      <c r="AG3" s="42">
        <v>1.3</v>
      </c>
      <c r="AH3" s="43">
        <v>2.7</v>
      </c>
      <c r="AI3" s="42">
        <v>11.3</v>
      </c>
      <c r="AJ3" s="42">
        <v>3.1</v>
      </c>
      <c r="AK3" s="42">
        <v>5.2</v>
      </c>
      <c r="AL3" s="42">
        <v>3.2</v>
      </c>
      <c r="AM3" s="42">
        <v>8.9</v>
      </c>
      <c r="AN3" s="42">
        <v>2.5</v>
      </c>
      <c r="AO3" s="42">
        <v>10.5</v>
      </c>
      <c r="AP3" s="42">
        <v>3.5</v>
      </c>
      <c r="AQ3" s="42">
        <v>6.8</v>
      </c>
      <c r="AR3" s="42">
        <v>2</v>
      </c>
      <c r="AS3" s="42">
        <v>6.5</v>
      </c>
      <c r="AT3" s="42">
        <v>6.7</v>
      </c>
      <c r="AU3" s="74"/>
      <c r="AY3" s="42">
        <v>7.2</v>
      </c>
    </row>
    <row r="4" spans="1:51" x14ac:dyDescent="0.25">
      <c r="A4" s="44" t="s">
        <v>39</v>
      </c>
      <c r="B4" s="43">
        <v>3.9</v>
      </c>
      <c r="C4" s="42" t="s">
        <v>122</v>
      </c>
      <c r="D4" s="43">
        <v>10.1</v>
      </c>
      <c r="E4" s="43">
        <v>10.7</v>
      </c>
      <c r="F4" s="43">
        <v>3.8</v>
      </c>
      <c r="G4" s="43">
        <v>3.8</v>
      </c>
      <c r="H4" s="43">
        <v>1.7</v>
      </c>
      <c r="I4" s="43">
        <v>4.8</v>
      </c>
      <c r="J4" s="43">
        <v>8.1999999999999993</v>
      </c>
      <c r="K4" s="43">
        <v>2.4</v>
      </c>
      <c r="L4" s="43">
        <v>2.6</v>
      </c>
      <c r="M4" s="43">
        <v>3.6</v>
      </c>
      <c r="N4" s="43">
        <v>10</v>
      </c>
      <c r="O4" s="43">
        <v>7.8</v>
      </c>
      <c r="P4" s="43">
        <v>9.8000000000000007</v>
      </c>
      <c r="Q4" s="43">
        <v>3.8</v>
      </c>
      <c r="R4" s="43">
        <v>6.8</v>
      </c>
      <c r="S4" s="42">
        <v>4.0999999999999996</v>
      </c>
      <c r="T4" s="43">
        <v>4.0999999999999996</v>
      </c>
      <c r="U4" s="43">
        <v>5</v>
      </c>
      <c r="V4" s="43">
        <v>4.5999999999999996</v>
      </c>
      <c r="W4" s="43">
        <v>4.8</v>
      </c>
      <c r="X4" s="43">
        <v>3.3</v>
      </c>
      <c r="Y4" s="43">
        <v>5.8</v>
      </c>
      <c r="Z4" s="43">
        <v>2.4</v>
      </c>
      <c r="AA4" s="43">
        <v>3.9</v>
      </c>
      <c r="AB4" s="43">
        <v>9.6999999999999993</v>
      </c>
      <c r="AC4" s="43">
        <v>2.5</v>
      </c>
      <c r="AD4" s="43">
        <v>7.2</v>
      </c>
      <c r="AE4" s="43">
        <v>8.3000000000000007</v>
      </c>
      <c r="AF4" s="43">
        <v>8.9</v>
      </c>
      <c r="AG4" s="43">
        <v>3.3</v>
      </c>
      <c r="AH4" s="43">
        <v>2</v>
      </c>
      <c r="AI4" s="43">
        <v>8.6999999999999993</v>
      </c>
      <c r="AJ4" s="43">
        <v>3.2</v>
      </c>
      <c r="AK4" s="43">
        <v>2.7</v>
      </c>
      <c r="AL4" s="43">
        <v>1.4</v>
      </c>
      <c r="AM4" s="43">
        <v>7.1</v>
      </c>
      <c r="AN4" s="43">
        <v>2.4</v>
      </c>
      <c r="AO4" s="43">
        <v>7.9</v>
      </c>
      <c r="AP4" s="43">
        <v>0.5</v>
      </c>
      <c r="AQ4" s="43">
        <v>4.5999999999999996</v>
      </c>
      <c r="AR4" s="43">
        <v>2.5</v>
      </c>
      <c r="AS4" s="43">
        <v>3.4</v>
      </c>
      <c r="AT4" s="43">
        <v>4.5</v>
      </c>
      <c r="AU4" s="74"/>
      <c r="AY4" s="43">
        <v>4.7</v>
      </c>
    </row>
    <row r="5" spans="1:51" x14ac:dyDescent="0.25">
      <c r="A5" s="53" t="s">
        <v>11</v>
      </c>
      <c r="B5" s="54">
        <v>11.8</v>
      </c>
      <c r="C5" s="55">
        <v>9.9</v>
      </c>
      <c r="D5" s="55" t="s">
        <v>122</v>
      </c>
      <c r="E5" s="55">
        <v>1.5</v>
      </c>
      <c r="F5" s="55">
        <v>7</v>
      </c>
      <c r="G5" s="55">
        <v>7.1</v>
      </c>
      <c r="H5" s="55">
        <v>11.3</v>
      </c>
      <c r="I5" s="55">
        <v>10.6</v>
      </c>
      <c r="J5" s="55">
        <v>3.3</v>
      </c>
      <c r="K5" s="55">
        <v>9.8000000000000007</v>
      </c>
      <c r="L5" s="55">
        <v>9.4</v>
      </c>
      <c r="M5" s="55">
        <v>8.1</v>
      </c>
      <c r="N5" s="55">
        <v>4.5</v>
      </c>
      <c r="O5" s="55">
        <v>5.4</v>
      </c>
      <c r="P5" s="55">
        <v>3.4</v>
      </c>
      <c r="Q5" s="55">
        <v>7.2</v>
      </c>
      <c r="R5" s="54">
        <v>6</v>
      </c>
      <c r="S5" s="54">
        <v>7.1</v>
      </c>
      <c r="T5" s="55">
        <v>8.4</v>
      </c>
      <c r="U5" s="55">
        <v>7.6</v>
      </c>
      <c r="V5" s="55">
        <v>8</v>
      </c>
      <c r="W5" s="55">
        <v>7</v>
      </c>
      <c r="X5" s="55">
        <v>10.8</v>
      </c>
      <c r="Y5" s="55">
        <v>6.7</v>
      </c>
      <c r="Z5" s="55">
        <v>12.3</v>
      </c>
      <c r="AA5" s="55">
        <v>6.3</v>
      </c>
      <c r="AB5" s="55">
        <v>3.4</v>
      </c>
      <c r="AC5" s="55">
        <v>10.6</v>
      </c>
      <c r="AD5" s="55">
        <v>7.7</v>
      </c>
      <c r="AE5" s="55">
        <v>5.4</v>
      </c>
      <c r="AF5" s="55">
        <v>3.9</v>
      </c>
      <c r="AG5" s="55">
        <v>10.1</v>
      </c>
      <c r="AH5" s="55">
        <v>10.1</v>
      </c>
      <c r="AI5" s="55">
        <v>6.5</v>
      </c>
      <c r="AJ5" s="55">
        <v>9.1</v>
      </c>
      <c r="AK5" s="55">
        <v>12.6</v>
      </c>
      <c r="AL5" s="55">
        <v>10</v>
      </c>
      <c r="AM5" s="55">
        <v>4.2</v>
      </c>
      <c r="AN5" s="55">
        <v>9.8000000000000007</v>
      </c>
      <c r="AO5" s="55">
        <v>4.9000000000000004</v>
      </c>
      <c r="AP5" s="55">
        <v>9.4</v>
      </c>
      <c r="AQ5" s="55">
        <v>6.8</v>
      </c>
      <c r="AR5" s="55">
        <v>9.6999999999999993</v>
      </c>
      <c r="AS5" s="55">
        <v>9.5</v>
      </c>
      <c r="AT5" s="55">
        <v>6.7</v>
      </c>
      <c r="AU5" s="74"/>
      <c r="AY5" s="43">
        <v>5.4</v>
      </c>
    </row>
    <row r="6" spans="1:51" x14ac:dyDescent="0.25">
      <c r="A6" s="44" t="s">
        <v>12</v>
      </c>
      <c r="B6" s="42">
        <v>12.3</v>
      </c>
      <c r="C6" s="43">
        <v>10.5</v>
      </c>
      <c r="D6" s="43">
        <v>1.5</v>
      </c>
      <c r="E6" s="43" t="s">
        <v>122</v>
      </c>
      <c r="F6" s="43">
        <v>7.5</v>
      </c>
      <c r="G6" s="43">
        <v>7.6</v>
      </c>
      <c r="H6" s="43">
        <v>11.9</v>
      </c>
      <c r="I6" s="43">
        <v>11.2</v>
      </c>
      <c r="J6" s="43">
        <v>3.8</v>
      </c>
      <c r="K6" s="43">
        <v>10.3</v>
      </c>
      <c r="L6" s="43">
        <v>9.9</v>
      </c>
      <c r="M6" s="43">
        <v>8.3000000000000007</v>
      </c>
      <c r="N6" s="43">
        <v>5.7</v>
      </c>
      <c r="O6" s="43">
        <v>3.9</v>
      </c>
      <c r="P6" s="43">
        <v>4.3</v>
      </c>
      <c r="Q6" s="43">
        <v>7.7</v>
      </c>
      <c r="R6" s="42">
        <v>6.7</v>
      </c>
      <c r="S6" s="42">
        <v>7.7</v>
      </c>
      <c r="T6" s="43">
        <v>8.9</v>
      </c>
      <c r="U6" s="43">
        <v>7.2</v>
      </c>
      <c r="V6" s="43">
        <v>8.5</v>
      </c>
      <c r="W6" s="43">
        <v>7.5</v>
      </c>
      <c r="X6" s="43">
        <v>11.4</v>
      </c>
      <c r="Y6" s="43">
        <v>6.7</v>
      </c>
      <c r="Z6" s="43">
        <v>12.8</v>
      </c>
      <c r="AA6" s="43">
        <v>6.6</v>
      </c>
      <c r="AB6" s="43">
        <v>4.3</v>
      </c>
      <c r="AC6" s="43">
        <v>11.4</v>
      </c>
      <c r="AD6" s="43">
        <v>6.3</v>
      </c>
      <c r="AE6" s="43">
        <v>5.9</v>
      </c>
      <c r="AF6" s="43">
        <v>4.8</v>
      </c>
      <c r="AG6" s="43">
        <v>10.6</v>
      </c>
      <c r="AH6" s="43">
        <v>10.9</v>
      </c>
      <c r="AI6" s="43">
        <v>7.1</v>
      </c>
      <c r="AJ6" s="43">
        <v>9.3000000000000007</v>
      </c>
      <c r="AK6" s="43">
        <v>13.1</v>
      </c>
      <c r="AL6" s="43">
        <v>10.5</v>
      </c>
      <c r="AM6" s="43">
        <v>4.7</v>
      </c>
      <c r="AN6" s="43">
        <v>10.3</v>
      </c>
      <c r="AO6" s="43">
        <v>5.7</v>
      </c>
      <c r="AP6" s="43">
        <v>9.9</v>
      </c>
      <c r="AQ6" s="43">
        <v>7.3</v>
      </c>
      <c r="AR6" s="43">
        <v>10.3</v>
      </c>
      <c r="AS6" s="43">
        <v>9.6</v>
      </c>
      <c r="AT6" s="43">
        <v>7.2</v>
      </c>
      <c r="AU6" s="74"/>
      <c r="AY6" s="43">
        <v>5.8</v>
      </c>
    </row>
    <row r="7" spans="1:51" x14ac:dyDescent="0.25">
      <c r="A7" s="44" t="s">
        <v>4</v>
      </c>
      <c r="B7" s="43">
        <v>5.9</v>
      </c>
      <c r="C7" s="43">
        <v>3.6</v>
      </c>
      <c r="D7" s="43">
        <v>7.2</v>
      </c>
      <c r="E7" s="43">
        <v>7.5</v>
      </c>
      <c r="F7" s="43" t="s">
        <v>122</v>
      </c>
      <c r="G7" s="43">
        <v>0</v>
      </c>
      <c r="H7" s="43">
        <v>4.9000000000000004</v>
      </c>
      <c r="I7" s="43">
        <v>4.7</v>
      </c>
      <c r="J7" s="43">
        <v>6.8</v>
      </c>
      <c r="K7" s="43">
        <v>3.9</v>
      </c>
      <c r="L7" s="43">
        <v>3.5</v>
      </c>
      <c r="M7" s="43">
        <v>1.2</v>
      </c>
      <c r="N7" s="43">
        <v>10.6</v>
      </c>
      <c r="O7" s="43">
        <v>4.7</v>
      </c>
      <c r="P7" s="43">
        <v>8.1999999999999993</v>
      </c>
      <c r="Q7" s="43">
        <v>2.7</v>
      </c>
      <c r="R7" s="43">
        <v>7.7</v>
      </c>
      <c r="S7" s="42">
        <v>2.2999999999999998</v>
      </c>
      <c r="T7" s="43">
        <v>1.4</v>
      </c>
      <c r="U7" s="43">
        <v>1.8</v>
      </c>
      <c r="V7" s="43">
        <v>1</v>
      </c>
      <c r="W7" s="43">
        <v>1.1000000000000001</v>
      </c>
      <c r="X7" s="43">
        <v>4.2</v>
      </c>
      <c r="Y7" s="43">
        <v>1.3</v>
      </c>
      <c r="Z7" s="43">
        <v>5.9</v>
      </c>
      <c r="AA7" s="43">
        <v>1.3</v>
      </c>
      <c r="AB7" s="43">
        <v>8.1</v>
      </c>
      <c r="AC7" s="43">
        <v>4.7</v>
      </c>
      <c r="AD7" s="43">
        <v>3</v>
      </c>
      <c r="AE7" s="43">
        <v>6.6</v>
      </c>
      <c r="AF7" s="43">
        <v>7.3</v>
      </c>
      <c r="AG7" s="43">
        <v>4.2</v>
      </c>
      <c r="AH7" s="43">
        <v>4.2</v>
      </c>
      <c r="AI7" s="43">
        <v>7.7</v>
      </c>
      <c r="AJ7" s="43">
        <v>3</v>
      </c>
      <c r="AK7" s="43">
        <v>6.2</v>
      </c>
      <c r="AL7" s="43">
        <v>3.5</v>
      </c>
      <c r="AM7" s="43">
        <v>5.7</v>
      </c>
      <c r="AN7" s="43">
        <v>3.9</v>
      </c>
      <c r="AO7" s="43">
        <v>6.9</v>
      </c>
      <c r="AP7" s="43">
        <v>3</v>
      </c>
      <c r="AQ7" s="43">
        <v>3.6</v>
      </c>
      <c r="AR7" s="43">
        <v>3.9</v>
      </c>
      <c r="AS7" s="43">
        <v>3.9</v>
      </c>
      <c r="AT7" s="43">
        <v>3.5</v>
      </c>
      <c r="AU7" s="74"/>
      <c r="AY7" s="43">
        <v>4.0999999999999996</v>
      </c>
    </row>
    <row r="8" spans="1:51" x14ac:dyDescent="0.25">
      <c r="A8" s="53" t="s">
        <v>13</v>
      </c>
      <c r="B8" s="54">
        <v>5.9</v>
      </c>
      <c r="C8" s="55">
        <v>3.5</v>
      </c>
      <c r="D8" s="55">
        <v>7.3</v>
      </c>
      <c r="E8" s="55">
        <v>7.6</v>
      </c>
      <c r="F8" s="55">
        <v>0</v>
      </c>
      <c r="G8" s="55" t="s">
        <v>122</v>
      </c>
      <c r="H8" s="55">
        <v>4.8</v>
      </c>
      <c r="I8" s="55">
        <v>4.8</v>
      </c>
      <c r="J8" s="55">
        <v>6.8</v>
      </c>
      <c r="K8" s="55">
        <v>4</v>
      </c>
      <c r="L8" s="55">
        <v>3.5</v>
      </c>
      <c r="M8" s="55">
        <v>1.1000000000000001</v>
      </c>
      <c r="N8" s="55">
        <v>10.7</v>
      </c>
      <c r="O8" s="55">
        <v>4.4000000000000004</v>
      </c>
      <c r="P8" s="55">
        <v>8.1</v>
      </c>
      <c r="Q8" s="55">
        <v>2.7</v>
      </c>
      <c r="R8" s="54">
        <v>7.7</v>
      </c>
      <c r="S8" s="54">
        <v>2.4</v>
      </c>
      <c r="T8" s="55">
        <v>1.3</v>
      </c>
      <c r="U8" s="55">
        <v>1.8</v>
      </c>
      <c r="V8" s="55">
        <v>0.9</v>
      </c>
      <c r="W8" s="55">
        <v>1.2</v>
      </c>
      <c r="X8" s="55">
        <v>4.3</v>
      </c>
      <c r="Y8" s="55">
        <v>1.3</v>
      </c>
      <c r="Z8" s="55">
        <v>5.9</v>
      </c>
      <c r="AA8" s="55">
        <v>1.3</v>
      </c>
      <c r="AB8" s="55">
        <v>8</v>
      </c>
      <c r="AC8" s="55">
        <v>4.7</v>
      </c>
      <c r="AD8" s="55">
        <v>3.2</v>
      </c>
      <c r="AE8" s="55">
        <v>6.6</v>
      </c>
      <c r="AF8" s="55">
        <v>7.2</v>
      </c>
      <c r="AG8" s="55">
        <v>4.3</v>
      </c>
      <c r="AH8" s="55">
        <v>4.3</v>
      </c>
      <c r="AI8" s="55">
        <v>7.7</v>
      </c>
      <c r="AJ8" s="55">
        <v>3</v>
      </c>
      <c r="AK8" s="55">
        <v>6.1</v>
      </c>
      <c r="AL8" s="55">
        <v>3.6</v>
      </c>
      <c r="AM8" s="55">
        <v>5.7</v>
      </c>
      <c r="AN8" s="55">
        <v>4</v>
      </c>
      <c r="AO8" s="55">
        <v>6.9</v>
      </c>
      <c r="AP8" s="55">
        <v>3</v>
      </c>
      <c r="AQ8" s="55">
        <v>3.6</v>
      </c>
      <c r="AR8" s="55">
        <v>3.9</v>
      </c>
      <c r="AS8" s="55">
        <v>3.9</v>
      </c>
      <c r="AT8" s="55">
        <v>3.5</v>
      </c>
      <c r="AU8" s="74"/>
      <c r="AY8" s="43">
        <v>4.0999999999999996</v>
      </c>
    </row>
    <row r="9" spans="1:51" x14ac:dyDescent="0.25">
      <c r="A9" s="44" t="s">
        <v>14</v>
      </c>
      <c r="B9" s="42">
        <v>5.5</v>
      </c>
      <c r="C9" s="43">
        <v>1.7</v>
      </c>
      <c r="D9" s="43">
        <v>11.3</v>
      </c>
      <c r="E9" s="43">
        <v>11.8</v>
      </c>
      <c r="F9" s="43">
        <v>4.9000000000000004</v>
      </c>
      <c r="G9" s="43">
        <v>4.8</v>
      </c>
      <c r="H9" s="42" t="s">
        <v>122</v>
      </c>
      <c r="I9" s="43">
        <v>6.4</v>
      </c>
      <c r="J9" s="43">
        <v>8.6999999999999993</v>
      </c>
      <c r="K9" s="43">
        <v>4.2</v>
      </c>
      <c r="L9" s="43">
        <v>4.3</v>
      </c>
      <c r="M9" s="43">
        <v>4.2</v>
      </c>
      <c r="N9" s="43">
        <v>8.8000000000000007</v>
      </c>
      <c r="O9" s="43">
        <v>8.9</v>
      </c>
      <c r="P9" s="43">
        <v>8.6</v>
      </c>
      <c r="Q9" s="43">
        <v>4.3</v>
      </c>
      <c r="R9" s="42">
        <v>5.4</v>
      </c>
      <c r="S9" s="42">
        <v>4.5</v>
      </c>
      <c r="T9" s="43">
        <v>4.7</v>
      </c>
      <c r="U9" s="43">
        <v>6.7</v>
      </c>
      <c r="V9" s="43">
        <v>5.2</v>
      </c>
      <c r="W9" s="43">
        <v>6</v>
      </c>
      <c r="X9" s="43">
        <v>5</v>
      </c>
      <c r="Y9" s="43">
        <v>6.6</v>
      </c>
      <c r="Z9" s="43">
        <v>1.3</v>
      </c>
      <c r="AA9" s="43">
        <v>5.5</v>
      </c>
      <c r="AB9" s="43">
        <v>8.5</v>
      </c>
      <c r="AC9" s="43">
        <v>4</v>
      </c>
      <c r="AD9" s="43">
        <v>8</v>
      </c>
      <c r="AE9" s="43">
        <v>7.1</v>
      </c>
      <c r="AF9" s="43">
        <v>7.7</v>
      </c>
      <c r="AG9" s="43">
        <v>5</v>
      </c>
      <c r="AH9" s="43">
        <v>4</v>
      </c>
      <c r="AI9" s="43">
        <v>7.4</v>
      </c>
      <c r="AJ9" s="43">
        <v>4.7</v>
      </c>
      <c r="AK9" s="43">
        <v>1.6</v>
      </c>
      <c r="AL9" s="43">
        <v>3.1</v>
      </c>
      <c r="AM9" s="43">
        <v>7.6</v>
      </c>
      <c r="AN9" s="43">
        <v>4</v>
      </c>
      <c r="AO9" s="43">
        <v>6.7</v>
      </c>
      <c r="AP9" s="43">
        <v>2.2000000000000002</v>
      </c>
      <c r="AQ9" s="43">
        <v>5.0999999999999996</v>
      </c>
      <c r="AR9" s="43">
        <v>4.2</v>
      </c>
      <c r="AS9" s="43">
        <v>2.9</v>
      </c>
      <c r="AT9" s="43">
        <v>5</v>
      </c>
      <c r="AU9" s="74"/>
      <c r="AY9" s="43">
        <v>6.6</v>
      </c>
    </row>
    <row r="10" spans="1:51" x14ac:dyDescent="0.25">
      <c r="A10" s="44" t="s">
        <v>15</v>
      </c>
      <c r="B10" s="42">
        <v>1.3</v>
      </c>
      <c r="C10" s="43">
        <v>4.9000000000000004</v>
      </c>
      <c r="D10" s="43">
        <v>10.6</v>
      </c>
      <c r="E10" s="43">
        <v>11.1</v>
      </c>
      <c r="F10" s="43">
        <v>4.9000000000000004</v>
      </c>
      <c r="G10" s="43">
        <v>5</v>
      </c>
      <c r="H10" s="43">
        <v>6.9</v>
      </c>
      <c r="I10" s="43" t="s">
        <v>122</v>
      </c>
      <c r="J10" s="43">
        <v>11.4</v>
      </c>
      <c r="K10" s="43">
        <v>2.2999999999999998</v>
      </c>
      <c r="L10" s="43">
        <v>2.8</v>
      </c>
      <c r="M10" s="43">
        <v>5.7</v>
      </c>
      <c r="N10" s="43">
        <v>14.8</v>
      </c>
      <c r="O10" s="43">
        <v>8.1</v>
      </c>
      <c r="P10" s="43">
        <v>12</v>
      </c>
      <c r="Q10" s="43">
        <v>6.4</v>
      </c>
      <c r="R10" s="42">
        <v>12.5</v>
      </c>
      <c r="S10" s="42">
        <v>6.4</v>
      </c>
      <c r="T10" s="43">
        <v>4.5</v>
      </c>
      <c r="U10" s="43">
        <v>3.9</v>
      </c>
      <c r="V10" s="43">
        <v>4.3</v>
      </c>
      <c r="W10" s="43">
        <v>3.7</v>
      </c>
      <c r="X10" s="43">
        <v>1.5</v>
      </c>
      <c r="Y10" s="43">
        <v>4.9000000000000004</v>
      </c>
      <c r="Z10" s="43">
        <v>6.5</v>
      </c>
      <c r="AA10" s="43">
        <v>7.2</v>
      </c>
      <c r="AB10" s="43">
        <v>11.9</v>
      </c>
      <c r="AC10" s="43">
        <v>2.6</v>
      </c>
      <c r="AD10" s="43">
        <v>6.6</v>
      </c>
      <c r="AE10" s="43">
        <v>10.9</v>
      </c>
      <c r="AF10" s="43">
        <v>11.5</v>
      </c>
      <c r="AG10" s="43">
        <v>1.8</v>
      </c>
      <c r="AH10" s="43">
        <v>3</v>
      </c>
      <c r="AI10" s="43">
        <v>11.8</v>
      </c>
      <c r="AJ10" s="43">
        <v>2.4</v>
      </c>
      <c r="AK10" s="43">
        <v>6.1</v>
      </c>
      <c r="AL10" s="43">
        <v>4.0999999999999996</v>
      </c>
      <c r="AM10" s="43">
        <v>9.4</v>
      </c>
      <c r="AN10" s="43">
        <v>2.8</v>
      </c>
      <c r="AO10" s="43">
        <v>11</v>
      </c>
      <c r="AP10" s="43">
        <v>4.3</v>
      </c>
      <c r="AQ10" s="43">
        <v>7.3</v>
      </c>
      <c r="AR10" s="43">
        <v>2.2999999999999998</v>
      </c>
      <c r="AS10" s="43">
        <v>7</v>
      </c>
      <c r="AT10" s="43">
        <v>7.2</v>
      </c>
      <c r="AU10" s="74"/>
      <c r="AY10" s="43">
        <v>7.5</v>
      </c>
    </row>
    <row r="11" spans="1:51" x14ac:dyDescent="0.25">
      <c r="A11" s="53" t="s">
        <v>16</v>
      </c>
      <c r="B11" s="54">
        <v>10.3</v>
      </c>
      <c r="C11" s="55">
        <v>7.5</v>
      </c>
      <c r="D11" s="55">
        <v>3.3</v>
      </c>
      <c r="E11" s="55">
        <v>3.8</v>
      </c>
      <c r="F11" s="55">
        <v>6.8</v>
      </c>
      <c r="G11" s="55">
        <v>6.8</v>
      </c>
      <c r="H11" s="55">
        <v>8.6999999999999993</v>
      </c>
      <c r="I11" s="55">
        <v>11.3</v>
      </c>
      <c r="J11" s="55" t="s">
        <v>122</v>
      </c>
      <c r="K11" s="55">
        <v>8.6</v>
      </c>
      <c r="L11" s="55">
        <v>8.1999999999999993</v>
      </c>
      <c r="M11" s="55">
        <v>6.1</v>
      </c>
      <c r="N11" s="55">
        <v>4.2</v>
      </c>
      <c r="O11" s="55">
        <v>6</v>
      </c>
      <c r="P11" s="55">
        <v>2.2999999999999998</v>
      </c>
      <c r="Q11" s="55">
        <v>4.5</v>
      </c>
      <c r="R11" s="54">
        <v>3.1</v>
      </c>
      <c r="S11" s="54">
        <v>4.8</v>
      </c>
      <c r="T11" s="55">
        <v>6.6</v>
      </c>
      <c r="U11" s="55">
        <v>8.3000000000000007</v>
      </c>
      <c r="V11" s="55">
        <v>7.1</v>
      </c>
      <c r="W11" s="55">
        <v>7.7</v>
      </c>
      <c r="X11" s="55">
        <v>8.9</v>
      </c>
      <c r="Y11" s="55">
        <v>7.3</v>
      </c>
      <c r="Z11" s="55">
        <v>9.8000000000000007</v>
      </c>
      <c r="AA11" s="55">
        <v>6.3</v>
      </c>
      <c r="AB11" s="55">
        <v>2.2000000000000002</v>
      </c>
      <c r="AC11" s="55">
        <v>9.4</v>
      </c>
      <c r="AD11" s="55">
        <v>8.4</v>
      </c>
      <c r="AE11" s="55">
        <v>2.7</v>
      </c>
      <c r="AF11" s="55">
        <v>2.2999999999999998</v>
      </c>
      <c r="AG11" s="55">
        <v>8.9</v>
      </c>
      <c r="AH11" s="55">
        <v>8.5</v>
      </c>
      <c r="AI11" s="55">
        <v>3.9</v>
      </c>
      <c r="AJ11" s="55">
        <v>10.5</v>
      </c>
      <c r="AK11" s="55">
        <v>10.1</v>
      </c>
      <c r="AL11" s="55">
        <v>7.6</v>
      </c>
      <c r="AM11" s="55">
        <v>1.5</v>
      </c>
      <c r="AN11" s="55">
        <v>8</v>
      </c>
      <c r="AO11" s="55">
        <v>2.5</v>
      </c>
      <c r="AP11" s="55">
        <v>6.9</v>
      </c>
      <c r="AQ11" s="55">
        <v>4.0999999999999996</v>
      </c>
      <c r="AR11" s="55">
        <v>8.6</v>
      </c>
      <c r="AS11" s="55">
        <v>7.2</v>
      </c>
      <c r="AT11" s="55">
        <v>4</v>
      </c>
      <c r="AU11" s="74"/>
      <c r="AY11" s="43">
        <v>2.7</v>
      </c>
    </row>
    <row r="12" spans="1:51" x14ac:dyDescent="0.25">
      <c r="A12" s="44" t="s">
        <v>5</v>
      </c>
      <c r="B12" s="43">
        <v>1.8</v>
      </c>
      <c r="C12" s="43">
        <v>2.6</v>
      </c>
      <c r="D12" s="43">
        <v>10.4</v>
      </c>
      <c r="E12" s="43">
        <v>11</v>
      </c>
      <c r="F12" s="43">
        <v>4.7</v>
      </c>
      <c r="G12" s="43">
        <v>4.5</v>
      </c>
      <c r="H12" s="43">
        <v>4.2</v>
      </c>
      <c r="I12" s="43">
        <v>2.1</v>
      </c>
      <c r="J12" s="43">
        <v>8.6</v>
      </c>
      <c r="K12" s="43" t="s">
        <v>122</v>
      </c>
      <c r="L12" s="43">
        <v>0.9</v>
      </c>
      <c r="M12" s="43">
        <v>3.9</v>
      </c>
      <c r="N12" s="43">
        <v>12.1</v>
      </c>
      <c r="O12" s="43">
        <v>8</v>
      </c>
      <c r="P12" s="43">
        <v>10.1</v>
      </c>
      <c r="Q12" s="43">
        <v>4.4000000000000004</v>
      </c>
      <c r="R12" s="43">
        <v>10.199999999999999</v>
      </c>
      <c r="S12" s="42">
        <v>4.5999999999999996</v>
      </c>
      <c r="T12" s="43">
        <v>4.4000000000000004</v>
      </c>
      <c r="U12" s="43">
        <v>3.8</v>
      </c>
      <c r="V12" s="43">
        <v>4.2</v>
      </c>
      <c r="W12" s="43">
        <v>3.6</v>
      </c>
      <c r="X12" s="43">
        <v>0.8</v>
      </c>
      <c r="Y12" s="43">
        <v>4.5999999999999996</v>
      </c>
      <c r="Z12" s="43">
        <v>4.2</v>
      </c>
      <c r="AA12" s="43">
        <v>4.9000000000000004</v>
      </c>
      <c r="AB12" s="43">
        <v>10</v>
      </c>
      <c r="AC12" s="43">
        <v>1.3</v>
      </c>
      <c r="AD12" s="43">
        <v>6.6</v>
      </c>
      <c r="AE12" s="43">
        <v>9</v>
      </c>
      <c r="AF12" s="43">
        <v>9.6</v>
      </c>
      <c r="AG12" s="43">
        <v>0.8</v>
      </c>
      <c r="AH12" s="43">
        <v>0.6</v>
      </c>
      <c r="AI12" s="43">
        <v>9.6</v>
      </c>
      <c r="AJ12" s="43">
        <v>1.4</v>
      </c>
      <c r="AK12" s="43">
        <v>3.8</v>
      </c>
      <c r="AL12" s="43">
        <v>1.7</v>
      </c>
      <c r="AM12" s="43">
        <v>7.6</v>
      </c>
      <c r="AN12" s="43">
        <v>1</v>
      </c>
      <c r="AO12" s="43">
        <v>8.8000000000000007</v>
      </c>
      <c r="AP12" s="43">
        <v>2.1</v>
      </c>
      <c r="AQ12" s="43">
        <v>5.5</v>
      </c>
      <c r="AR12" s="43">
        <v>0.1</v>
      </c>
      <c r="AS12" s="43">
        <v>5.0999999999999996</v>
      </c>
      <c r="AT12" s="43">
        <v>5.4</v>
      </c>
      <c r="AU12" s="74"/>
      <c r="AY12" s="43">
        <v>5.9</v>
      </c>
    </row>
    <row r="13" spans="1:51" x14ac:dyDescent="0.25">
      <c r="A13" s="44" t="s">
        <v>17</v>
      </c>
      <c r="B13" s="42">
        <v>2.2999999999999998</v>
      </c>
      <c r="C13" s="43">
        <v>2.6</v>
      </c>
      <c r="D13" s="43">
        <v>10.1</v>
      </c>
      <c r="E13" s="43">
        <v>10.6</v>
      </c>
      <c r="F13" s="43">
        <v>4.3</v>
      </c>
      <c r="G13" s="43">
        <v>4.0999999999999996</v>
      </c>
      <c r="H13" s="43">
        <v>4.3</v>
      </c>
      <c r="I13" s="43">
        <v>2.6</v>
      </c>
      <c r="J13" s="43">
        <v>8.1999999999999993</v>
      </c>
      <c r="K13" s="43">
        <v>0.9</v>
      </c>
      <c r="L13" s="43" t="s">
        <v>122</v>
      </c>
      <c r="M13" s="43">
        <v>3.6</v>
      </c>
      <c r="N13" s="43">
        <v>11.7</v>
      </c>
      <c r="O13" s="43">
        <v>7.3</v>
      </c>
      <c r="P13" s="43">
        <v>9.6999999999999993</v>
      </c>
      <c r="Q13" s="43">
        <v>4.2</v>
      </c>
      <c r="R13" s="42">
        <v>10.199999999999999</v>
      </c>
      <c r="S13" s="42">
        <v>4.2</v>
      </c>
      <c r="T13" s="43">
        <v>3.6</v>
      </c>
      <c r="U13" s="43">
        <v>3</v>
      </c>
      <c r="V13" s="43">
        <v>3.3</v>
      </c>
      <c r="W13" s="43">
        <v>2.8</v>
      </c>
      <c r="X13" s="43">
        <v>1.3</v>
      </c>
      <c r="Y13" s="43">
        <v>3.9</v>
      </c>
      <c r="Z13" s="43">
        <v>4.9000000000000004</v>
      </c>
      <c r="AA13" s="43">
        <v>4.9000000000000004</v>
      </c>
      <c r="AB13" s="43">
        <v>9.6</v>
      </c>
      <c r="AC13" s="43">
        <v>1.8</v>
      </c>
      <c r="AD13" s="43">
        <v>5.8</v>
      </c>
      <c r="AE13" s="43">
        <v>8.6</v>
      </c>
      <c r="AF13" s="43">
        <v>9.1999999999999993</v>
      </c>
      <c r="AG13" s="43">
        <v>1.3</v>
      </c>
      <c r="AH13" s="43">
        <v>1</v>
      </c>
      <c r="AI13" s="43">
        <v>9.1999999999999993</v>
      </c>
      <c r="AJ13" s="43">
        <v>0.8</v>
      </c>
      <c r="AK13" s="43">
        <v>4.5</v>
      </c>
      <c r="AL13" s="43">
        <v>1.9</v>
      </c>
      <c r="AM13" s="43">
        <v>7.2</v>
      </c>
      <c r="AN13" s="43">
        <v>0.6</v>
      </c>
      <c r="AO13" s="43">
        <v>8.4</v>
      </c>
      <c r="AP13" s="43">
        <v>2.1</v>
      </c>
      <c r="AQ13" s="43">
        <v>5.0999999999999996</v>
      </c>
      <c r="AR13" s="43">
        <v>0.9</v>
      </c>
      <c r="AS13" s="43">
        <v>4.7</v>
      </c>
      <c r="AT13" s="43">
        <v>5</v>
      </c>
      <c r="AU13" s="74"/>
      <c r="AY13" s="43">
        <v>5.5</v>
      </c>
    </row>
    <row r="14" spans="1:51" x14ac:dyDescent="0.25">
      <c r="A14" s="53" t="s">
        <v>18</v>
      </c>
      <c r="B14" s="54">
        <v>5.5</v>
      </c>
      <c r="C14" s="55">
        <v>2.9</v>
      </c>
      <c r="D14" s="55">
        <v>7.7</v>
      </c>
      <c r="E14" s="55">
        <v>8.1999999999999993</v>
      </c>
      <c r="F14" s="55">
        <v>1.2</v>
      </c>
      <c r="G14" s="55">
        <v>1.1000000000000001</v>
      </c>
      <c r="H14" s="55">
        <v>4.2</v>
      </c>
      <c r="I14" s="55">
        <v>5.4</v>
      </c>
      <c r="J14" s="55">
        <v>6.1</v>
      </c>
      <c r="K14" s="55">
        <v>4</v>
      </c>
      <c r="L14" s="55">
        <v>3.6</v>
      </c>
      <c r="M14" s="55" t="s">
        <v>122</v>
      </c>
      <c r="N14" s="55">
        <v>9.5</v>
      </c>
      <c r="O14" s="55">
        <v>5.2</v>
      </c>
      <c r="P14" s="55">
        <v>7.5</v>
      </c>
      <c r="Q14" s="55">
        <v>2</v>
      </c>
      <c r="R14" s="54">
        <v>6.7</v>
      </c>
      <c r="S14" s="54">
        <v>1.8</v>
      </c>
      <c r="T14" s="55">
        <v>1.2</v>
      </c>
      <c r="U14" s="55">
        <v>3</v>
      </c>
      <c r="V14" s="55">
        <v>1.7</v>
      </c>
      <c r="W14" s="55">
        <v>2.2999999999999998</v>
      </c>
      <c r="X14" s="55">
        <v>4.3</v>
      </c>
      <c r="Y14" s="55">
        <v>2.4</v>
      </c>
      <c r="Z14" s="55">
        <v>5.2</v>
      </c>
      <c r="AA14" s="55">
        <v>1.8</v>
      </c>
      <c r="AB14" s="55">
        <v>7.4</v>
      </c>
      <c r="AC14" s="55">
        <v>4.0999999999999996</v>
      </c>
      <c r="AD14" s="55">
        <v>4.0999999999999996</v>
      </c>
      <c r="AE14" s="55">
        <v>5.9</v>
      </c>
      <c r="AF14" s="55">
        <v>6.6</v>
      </c>
      <c r="AG14" s="55">
        <v>4.3</v>
      </c>
      <c r="AH14" s="55">
        <v>3.8</v>
      </c>
      <c r="AI14" s="55">
        <v>7</v>
      </c>
      <c r="AJ14" s="55">
        <v>4.2</v>
      </c>
      <c r="AK14" s="55">
        <v>5.5</v>
      </c>
      <c r="AL14" s="55">
        <v>3</v>
      </c>
      <c r="AM14" s="55">
        <v>5</v>
      </c>
      <c r="AN14" s="55">
        <v>3.4</v>
      </c>
      <c r="AO14" s="55">
        <v>6.2</v>
      </c>
      <c r="AP14" s="55">
        <v>2.2999999999999998</v>
      </c>
      <c r="AQ14" s="55">
        <v>2.9</v>
      </c>
      <c r="AR14" s="55">
        <v>4</v>
      </c>
      <c r="AS14" s="55">
        <v>3.2</v>
      </c>
      <c r="AT14" s="55">
        <v>2.8</v>
      </c>
      <c r="AU14" s="74"/>
      <c r="AY14" s="43">
        <v>3.5</v>
      </c>
    </row>
    <row r="15" spans="1:51" x14ac:dyDescent="0.25">
      <c r="A15" s="44" t="s">
        <v>19</v>
      </c>
      <c r="B15" s="42">
        <v>12.4</v>
      </c>
      <c r="C15" s="43">
        <v>9.6999999999999993</v>
      </c>
      <c r="D15" s="43">
        <v>4.0999999999999996</v>
      </c>
      <c r="E15" s="43">
        <v>5.5</v>
      </c>
      <c r="F15" s="43">
        <v>9</v>
      </c>
      <c r="G15" s="43">
        <v>9</v>
      </c>
      <c r="H15" s="43">
        <v>9.4</v>
      </c>
      <c r="I15" s="43">
        <v>14.4</v>
      </c>
      <c r="J15" s="43">
        <v>3.6</v>
      </c>
      <c r="K15" s="43">
        <v>10.8</v>
      </c>
      <c r="L15" s="43">
        <v>10.4</v>
      </c>
      <c r="M15" s="43">
        <v>8.3000000000000007</v>
      </c>
      <c r="N15" s="43" t="s">
        <v>122</v>
      </c>
      <c r="O15" s="43">
        <v>5.5</v>
      </c>
      <c r="P15" s="43">
        <v>4.7</v>
      </c>
      <c r="Q15" s="43">
        <v>8.5</v>
      </c>
      <c r="R15" s="42">
        <v>7.7</v>
      </c>
      <c r="S15" s="42">
        <v>8.4</v>
      </c>
      <c r="T15" s="43">
        <v>9.6</v>
      </c>
      <c r="U15" s="43">
        <v>8.9</v>
      </c>
      <c r="V15" s="43">
        <v>9.3000000000000007</v>
      </c>
      <c r="W15" s="43">
        <v>8.3000000000000007</v>
      </c>
      <c r="X15" s="43">
        <v>12.1</v>
      </c>
      <c r="Y15" s="43">
        <v>8</v>
      </c>
      <c r="Z15" s="43">
        <v>14</v>
      </c>
      <c r="AA15" s="43">
        <v>9.1999999999999993</v>
      </c>
      <c r="AB15" s="43">
        <v>4.7</v>
      </c>
      <c r="AC15" s="43">
        <v>11.9</v>
      </c>
      <c r="AD15" s="43">
        <v>8.1</v>
      </c>
      <c r="AE15" s="43">
        <v>6.7</v>
      </c>
      <c r="AF15" s="43">
        <v>5.2</v>
      </c>
      <c r="AG15" s="43">
        <v>11.4</v>
      </c>
      <c r="AH15" s="43">
        <v>11.4</v>
      </c>
      <c r="AI15" s="43">
        <v>7.9</v>
      </c>
      <c r="AJ15" s="43">
        <v>13.3</v>
      </c>
      <c r="AK15" s="43">
        <v>14.3</v>
      </c>
      <c r="AL15" s="43">
        <v>11.7</v>
      </c>
      <c r="AM15" s="43">
        <v>5.5</v>
      </c>
      <c r="AN15" s="43">
        <v>11.1</v>
      </c>
      <c r="AO15" s="43">
        <v>6.3</v>
      </c>
      <c r="AP15" s="43">
        <v>11.1</v>
      </c>
      <c r="AQ15" s="43">
        <v>8.1</v>
      </c>
      <c r="AR15" s="43">
        <v>11</v>
      </c>
      <c r="AS15" s="43">
        <v>10.5</v>
      </c>
      <c r="AT15" s="43">
        <v>8</v>
      </c>
      <c r="AU15" s="74"/>
      <c r="AY15" s="43">
        <v>6.5</v>
      </c>
    </row>
    <row r="16" spans="1:51" x14ac:dyDescent="0.25">
      <c r="A16" s="44" t="s">
        <v>20</v>
      </c>
      <c r="B16" s="42">
        <v>9.1999999999999993</v>
      </c>
      <c r="C16" s="43">
        <v>7.2</v>
      </c>
      <c r="D16" s="43">
        <v>5.4</v>
      </c>
      <c r="E16" s="43">
        <v>3.9</v>
      </c>
      <c r="F16" s="43">
        <v>4.7</v>
      </c>
      <c r="G16" s="43">
        <v>4.4000000000000004</v>
      </c>
      <c r="H16" s="43">
        <v>8.6999999999999993</v>
      </c>
      <c r="I16" s="43">
        <v>8</v>
      </c>
      <c r="J16" s="43">
        <v>6</v>
      </c>
      <c r="K16" s="43">
        <v>7.2</v>
      </c>
      <c r="L16" s="43">
        <v>6.8</v>
      </c>
      <c r="M16" s="43">
        <v>5.2</v>
      </c>
      <c r="N16" s="43">
        <v>5.5</v>
      </c>
      <c r="O16" s="43" t="s">
        <v>122</v>
      </c>
      <c r="P16" s="43">
        <v>8.1999999999999993</v>
      </c>
      <c r="Q16" s="43">
        <v>4.9000000000000004</v>
      </c>
      <c r="R16" s="42">
        <v>6</v>
      </c>
      <c r="S16" s="42">
        <v>4.8</v>
      </c>
      <c r="T16" s="43">
        <v>6</v>
      </c>
      <c r="U16" s="43">
        <v>4.3</v>
      </c>
      <c r="V16" s="43">
        <v>5.6</v>
      </c>
      <c r="W16" s="43">
        <v>4.7</v>
      </c>
      <c r="X16" s="43">
        <v>8.6999999999999993</v>
      </c>
      <c r="Y16" s="43">
        <v>3.8</v>
      </c>
      <c r="Z16" s="43">
        <v>9.9</v>
      </c>
      <c r="AA16" s="43">
        <v>3.9</v>
      </c>
      <c r="AB16" s="43">
        <v>8.1</v>
      </c>
      <c r="AC16" s="43">
        <v>8.3000000000000007</v>
      </c>
      <c r="AD16" s="43">
        <v>2.6</v>
      </c>
      <c r="AE16" s="43">
        <v>7</v>
      </c>
      <c r="AF16" s="43">
        <v>7.6</v>
      </c>
      <c r="AG16" s="43">
        <v>7.8</v>
      </c>
      <c r="AH16" s="43">
        <v>7.8</v>
      </c>
      <c r="AI16" s="43">
        <v>8</v>
      </c>
      <c r="AJ16" s="43">
        <v>6.5</v>
      </c>
      <c r="AK16" s="43">
        <v>10.199999999999999</v>
      </c>
      <c r="AL16" s="43">
        <v>7.6</v>
      </c>
      <c r="AM16" s="43">
        <v>5.5</v>
      </c>
      <c r="AN16" s="43">
        <v>7.5</v>
      </c>
      <c r="AO16" s="43">
        <v>7.2</v>
      </c>
      <c r="AP16" s="43">
        <v>7</v>
      </c>
      <c r="AQ16" s="43">
        <v>4.5</v>
      </c>
      <c r="AR16" s="43">
        <v>7.5</v>
      </c>
      <c r="AS16" s="43">
        <v>6.6</v>
      </c>
      <c r="AT16" s="43">
        <v>4.4000000000000004</v>
      </c>
      <c r="AU16" s="74"/>
      <c r="AY16" s="43">
        <v>4</v>
      </c>
    </row>
    <row r="17" spans="1:51" x14ac:dyDescent="0.25">
      <c r="A17" s="53" t="s">
        <v>0</v>
      </c>
      <c r="B17" s="54">
        <v>11.7</v>
      </c>
      <c r="C17" s="55">
        <v>9</v>
      </c>
      <c r="D17" s="55">
        <v>3.4</v>
      </c>
      <c r="E17" s="55">
        <v>4.3</v>
      </c>
      <c r="F17" s="55">
        <v>8.3000000000000007</v>
      </c>
      <c r="G17" s="55">
        <v>8.1</v>
      </c>
      <c r="H17" s="55">
        <v>8.6</v>
      </c>
      <c r="I17" s="55">
        <v>13.7</v>
      </c>
      <c r="J17" s="55">
        <v>2.2999999999999998</v>
      </c>
      <c r="K17" s="55">
        <v>10.1</v>
      </c>
      <c r="L17" s="55">
        <v>9.6999999999999993</v>
      </c>
      <c r="M17" s="55">
        <v>7.5</v>
      </c>
      <c r="N17" s="55">
        <v>4.7</v>
      </c>
      <c r="O17" s="55">
        <v>8.1</v>
      </c>
      <c r="P17" s="55" t="s">
        <v>122</v>
      </c>
      <c r="Q17" s="55">
        <v>5.5</v>
      </c>
      <c r="R17" s="54">
        <v>2.7</v>
      </c>
      <c r="S17" s="54">
        <v>6.2</v>
      </c>
      <c r="T17" s="55">
        <v>8</v>
      </c>
      <c r="U17" s="55">
        <v>10.5</v>
      </c>
      <c r="V17" s="55">
        <v>8.5</v>
      </c>
      <c r="W17" s="55">
        <v>9.3000000000000007</v>
      </c>
      <c r="X17" s="55">
        <v>10.4</v>
      </c>
      <c r="Y17" s="55">
        <v>9.5</v>
      </c>
      <c r="Z17" s="55">
        <v>9.6999999999999993</v>
      </c>
      <c r="AA17" s="55">
        <v>7.4</v>
      </c>
      <c r="AB17" s="55">
        <v>0.1</v>
      </c>
      <c r="AC17" s="55">
        <v>10.9</v>
      </c>
      <c r="AD17" s="55">
        <v>10.8</v>
      </c>
      <c r="AE17" s="55">
        <v>2.6</v>
      </c>
      <c r="AF17" s="55">
        <v>1.1000000000000001</v>
      </c>
      <c r="AG17" s="55">
        <v>10.4</v>
      </c>
      <c r="AH17" s="55">
        <v>10</v>
      </c>
      <c r="AI17" s="55">
        <v>3.8</v>
      </c>
      <c r="AJ17" s="55">
        <v>11.6</v>
      </c>
      <c r="AK17" s="55">
        <v>10</v>
      </c>
      <c r="AL17" s="55">
        <v>9</v>
      </c>
      <c r="AM17" s="55">
        <v>3</v>
      </c>
      <c r="AN17" s="55">
        <v>9.1</v>
      </c>
      <c r="AO17" s="55">
        <v>2.2000000000000002</v>
      </c>
      <c r="AP17" s="55">
        <v>8.4</v>
      </c>
      <c r="AQ17" s="55">
        <v>4.5999999999999996</v>
      </c>
      <c r="AR17" s="55">
        <v>10.1</v>
      </c>
      <c r="AS17" s="55">
        <v>7</v>
      </c>
      <c r="AT17" s="55">
        <v>4.5999999999999996</v>
      </c>
      <c r="AU17" s="74"/>
      <c r="AY17" s="43">
        <v>3.8</v>
      </c>
    </row>
    <row r="18" spans="1:51" x14ac:dyDescent="0.25">
      <c r="A18" s="44" t="s">
        <v>6</v>
      </c>
      <c r="B18" s="42">
        <v>5.9</v>
      </c>
      <c r="C18" s="43">
        <v>3.2</v>
      </c>
      <c r="D18" s="43">
        <v>7.2</v>
      </c>
      <c r="E18" s="43">
        <v>7.8</v>
      </c>
      <c r="F18" s="43">
        <v>2.6</v>
      </c>
      <c r="G18" s="43">
        <v>2.5</v>
      </c>
      <c r="H18" s="43">
        <v>4.0999999999999996</v>
      </c>
      <c r="I18" s="43">
        <v>6.5</v>
      </c>
      <c r="J18" s="43">
        <v>4.5999999999999996</v>
      </c>
      <c r="K18" s="43">
        <v>4.4000000000000004</v>
      </c>
      <c r="L18" s="43">
        <v>4</v>
      </c>
      <c r="M18" s="43">
        <v>1.9</v>
      </c>
      <c r="N18" s="43">
        <v>8.5</v>
      </c>
      <c r="O18" s="43">
        <v>5</v>
      </c>
      <c r="P18" s="43">
        <v>5.6</v>
      </c>
      <c r="Q18" s="43" t="s">
        <v>122</v>
      </c>
      <c r="R18" s="42">
        <v>3.3</v>
      </c>
      <c r="S18" s="42">
        <v>0.6</v>
      </c>
      <c r="T18" s="43">
        <v>2.4</v>
      </c>
      <c r="U18" s="43">
        <v>4.0999999999999996</v>
      </c>
      <c r="V18" s="43">
        <v>2.9</v>
      </c>
      <c r="W18" s="43">
        <v>3.6</v>
      </c>
      <c r="X18" s="43">
        <v>4.7</v>
      </c>
      <c r="Y18" s="43">
        <v>3.1</v>
      </c>
      <c r="Z18" s="43">
        <v>5.3</v>
      </c>
      <c r="AA18" s="43">
        <v>2.2000000000000002</v>
      </c>
      <c r="AB18" s="43">
        <v>5.5</v>
      </c>
      <c r="AC18" s="43">
        <v>4.4000000000000004</v>
      </c>
      <c r="AD18" s="43">
        <v>5.0999999999999996</v>
      </c>
      <c r="AE18" s="43">
        <v>4.0999999999999996</v>
      </c>
      <c r="AF18" s="43">
        <v>4.7</v>
      </c>
      <c r="AG18" s="43">
        <v>4.7</v>
      </c>
      <c r="AH18" s="43">
        <v>4.2</v>
      </c>
      <c r="AI18" s="43">
        <v>5.0999999999999996</v>
      </c>
      <c r="AJ18" s="43">
        <v>4.4000000000000004</v>
      </c>
      <c r="AK18" s="43">
        <v>5.6</v>
      </c>
      <c r="AL18" s="43">
        <v>3.3</v>
      </c>
      <c r="AM18" s="43">
        <v>3.5</v>
      </c>
      <c r="AN18" s="43">
        <v>3.7</v>
      </c>
      <c r="AO18" s="43">
        <v>4.3</v>
      </c>
      <c r="AP18" s="43">
        <v>2.7</v>
      </c>
      <c r="AQ18" s="43">
        <v>1</v>
      </c>
      <c r="AR18" s="43">
        <v>4.3</v>
      </c>
      <c r="AS18" s="43">
        <v>1.7</v>
      </c>
      <c r="AT18" s="43">
        <v>0.9</v>
      </c>
      <c r="AU18" s="74"/>
      <c r="AY18" s="43">
        <v>1.9</v>
      </c>
    </row>
    <row r="19" spans="1:51" x14ac:dyDescent="0.25">
      <c r="A19" s="44" t="s">
        <v>21</v>
      </c>
      <c r="B19" s="42">
        <v>11.5</v>
      </c>
      <c r="C19" s="43">
        <v>6.8</v>
      </c>
      <c r="D19" s="43">
        <v>6</v>
      </c>
      <c r="E19" s="43">
        <v>6.7</v>
      </c>
      <c r="F19" s="43">
        <v>7.7</v>
      </c>
      <c r="G19" s="43">
        <v>7.7</v>
      </c>
      <c r="H19" s="43">
        <v>5.4</v>
      </c>
      <c r="I19" s="43">
        <v>12.5</v>
      </c>
      <c r="J19" s="43">
        <v>3.1</v>
      </c>
      <c r="K19" s="43">
        <v>10.199999999999999</v>
      </c>
      <c r="L19" s="43">
        <v>10.199999999999999</v>
      </c>
      <c r="M19" s="43">
        <v>6.7</v>
      </c>
      <c r="N19" s="43">
        <v>7.7</v>
      </c>
      <c r="O19" s="43">
        <v>6</v>
      </c>
      <c r="P19" s="43">
        <v>2.7</v>
      </c>
      <c r="Q19" s="43">
        <v>3.3</v>
      </c>
      <c r="R19" s="42" t="s">
        <v>122</v>
      </c>
      <c r="S19" s="42">
        <v>4.7</v>
      </c>
      <c r="T19" s="43">
        <v>6</v>
      </c>
      <c r="U19" s="43">
        <v>8.6</v>
      </c>
      <c r="V19" s="43">
        <v>6.5</v>
      </c>
      <c r="W19" s="43">
        <v>8.1</v>
      </c>
      <c r="X19" s="43">
        <v>11.5</v>
      </c>
      <c r="Y19" s="43">
        <v>7.6</v>
      </c>
      <c r="Z19" s="43">
        <v>6.5</v>
      </c>
      <c r="AA19" s="43">
        <v>6.2</v>
      </c>
      <c r="AB19" s="43">
        <v>2.7</v>
      </c>
      <c r="AC19" s="43">
        <v>9.6999999999999993</v>
      </c>
      <c r="AD19" s="43">
        <v>9.1</v>
      </c>
      <c r="AE19" s="43">
        <v>1.3</v>
      </c>
      <c r="AF19" s="43">
        <v>1.9</v>
      </c>
      <c r="AG19" s="43">
        <v>10.7</v>
      </c>
      <c r="AH19" s="43">
        <v>9.3000000000000007</v>
      </c>
      <c r="AI19" s="43">
        <v>1.7</v>
      </c>
      <c r="AJ19" s="43">
        <v>10.4</v>
      </c>
      <c r="AK19" s="43">
        <v>6.9</v>
      </c>
      <c r="AL19" s="43">
        <v>8.6</v>
      </c>
      <c r="AM19" s="43">
        <v>1.8</v>
      </c>
      <c r="AN19" s="43">
        <v>9.9</v>
      </c>
      <c r="AO19" s="43">
        <v>1</v>
      </c>
      <c r="AP19" s="43">
        <v>8.1</v>
      </c>
      <c r="AQ19" s="43">
        <v>2.1</v>
      </c>
      <c r="AR19" s="43">
        <v>9.8000000000000007</v>
      </c>
      <c r="AS19" s="43">
        <v>4</v>
      </c>
      <c r="AT19" s="43">
        <v>2.2000000000000002</v>
      </c>
      <c r="AU19" s="74"/>
      <c r="AY19" s="43">
        <v>2.1</v>
      </c>
    </row>
    <row r="20" spans="1:51" x14ac:dyDescent="0.25">
      <c r="A20" s="53" t="s">
        <v>22</v>
      </c>
      <c r="B20" s="54">
        <v>6.2</v>
      </c>
      <c r="C20" s="55">
        <v>3.6</v>
      </c>
      <c r="D20" s="55">
        <v>7.5</v>
      </c>
      <c r="E20" s="55">
        <v>8</v>
      </c>
      <c r="F20" s="55">
        <v>2.9</v>
      </c>
      <c r="G20" s="55">
        <v>2.9</v>
      </c>
      <c r="H20" s="55">
        <v>4.5999999999999996</v>
      </c>
      <c r="I20" s="55">
        <v>6.8</v>
      </c>
      <c r="J20" s="55">
        <v>4.8</v>
      </c>
      <c r="K20" s="55">
        <v>4.8</v>
      </c>
      <c r="L20" s="55">
        <v>4.4000000000000004</v>
      </c>
      <c r="M20" s="55">
        <v>2.2000000000000002</v>
      </c>
      <c r="N20" s="55">
        <v>8.8000000000000007</v>
      </c>
      <c r="O20" s="55">
        <v>5.2</v>
      </c>
      <c r="P20" s="55">
        <v>6.2</v>
      </c>
      <c r="Q20" s="55">
        <v>0.8</v>
      </c>
      <c r="R20" s="54">
        <v>4.7</v>
      </c>
      <c r="S20" s="54" t="s">
        <v>122</v>
      </c>
      <c r="T20" s="55">
        <v>2.8</v>
      </c>
      <c r="U20" s="55">
        <v>4</v>
      </c>
      <c r="V20" s="55">
        <v>3.3</v>
      </c>
      <c r="W20" s="55">
        <v>3.5</v>
      </c>
      <c r="X20" s="55">
        <v>5.0999999999999996</v>
      </c>
      <c r="Y20" s="55">
        <v>3.1</v>
      </c>
      <c r="Z20" s="55">
        <v>5.7</v>
      </c>
      <c r="AA20" s="55">
        <v>1.9</v>
      </c>
      <c r="AB20" s="55">
        <v>6.1</v>
      </c>
      <c r="AC20" s="55">
        <v>4.8</v>
      </c>
      <c r="AD20" s="55">
        <v>5</v>
      </c>
      <c r="AE20" s="55">
        <v>4.5999999999999996</v>
      </c>
      <c r="AF20" s="55">
        <v>5.2</v>
      </c>
      <c r="AG20" s="55">
        <v>5.0999999999999996</v>
      </c>
      <c r="AH20" s="55">
        <v>4.5999999999999996</v>
      </c>
      <c r="AI20" s="55">
        <v>5.7</v>
      </c>
      <c r="AJ20" s="55">
        <v>4.8</v>
      </c>
      <c r="AK20" s="55">
        <v>6</v>
      </c>
      <c r="AL20" s="55">
        <v>3.7</v>
      </c>
      <c r="AM20" s="55">
        <v>3.7</v>
      </c>
      <c r="AN20" s="55">
        <v>4.0999999999999996</v>
      </c>
      <c r="AO20" s="55">
        <v>5</v>
      </c>
      <c r="AP20" s="55">
        <v>3.1</v>
      </c>
      <c r="AQ20" s="55">
        <v>1.5</v>
      </c>
      <c r="AR20" s="55">
        <v>4.7</v>
      </c>
      <c r="AS20" s="55">
        <v>2.1</v>
      </c>
      <c r="AT20" s="55">
        <v>1.4</v>
      </c>
      <c r="AU20" s="74"/>
      <c r="AY20" s="43">
        <v>2.1</v>
      </c>
    </row>
    <row r="21" spans="1:51" x14ac:dyDescent="0.25">
      <c r="A21" s="44" t="s">
        <v>1</v>
      </c>
      <c r="B21" s="42">
        <v>4.8</v>
      </c>
      <c r="C21" s="43">
        <v>3.4</v>
      </c>
      <c r="D21" s="43">
        <v>8.6</v>
      </c>
      <c r="E21" s="43">
        <v>8.9</v>
      </c>
      <c r="F21" s="43">
        <v>1.4</v>
      </c>
      <c r="G21" s="43">
        <v>1.3</v>
      </c>
      <c r="H21" s="43">
        <v>4.7</v>
      </c>
      <c r="I21" s="43">
        <v>4.2</v>
      </c>
      <c r="J21" s="43">
        <v>6.6</v>
      </c>
      <c r="K21" s="43">
        <v>3.4</v>
      </c>
      <c r="L21" s="43">
        <v>2.9</v>
      </c>
      <c r="M21" s="43">
        <v>1.2</v>
      </c>
      <c r="N21" s="43">
        <v>9.9</v>
      </c>
      <c r="O21" s="43">
        <v>6</v>
      </c>
      <c r="P21" s="43">
        <v>8</v>
      </c>
      <c r="Q21" s="43">
        <v>2.5</v>
      </c>
      <c r="R21" s="42">
        <v>6</v>
      </c>
      <c r="S21" s="42">
        <v>2.6</v>
      </c>
      <c r="T21" s="43" t="s">
        <v>122</v>
      </c>
      <c r="U21" s="43">
        <v>2.8</v>
      </c>
      <c r="V21" s="43">
        <v>0.5</v>
      </c>
      <c r="W21" s="43">
        <v>2.5</v>
      </c>
      <c r="X21" s="43">
        <v>4.4000000000000004</v>
      </c>
      <c r="Y21" s="43">
        <v>2.7</v>
      </c>
      <c r="Z21" s="43">
        <v>5.8</v>
      </c>
      <c r="AA21" s="43">
        <v>3.2</v>
      </c>
      <c r="AB21" s="43">
        <v>7.9</v>
      </c>
      <c r="AC21" s="43">
        <v>4.2</v>
      </c>
      <c r="AD21" s="43">
        <v>4.3</v>
      </c>
      <c r="AE21" s="43">
        <v>6.5</v>
      </c>
      <c r="AF21" s="43">
        <v>7.1</v>
      </c>
      <c r="AG21" s="43">
        <v>3.7</v>
      </c>
      <c r="AH21" s="43">
        <v>3.6</v>
      </c>
      <c r="AI21" s="43">
        <v>7.5</v>
      </c>
      <c r="AJ21" s="43">
        <v>2.2999999999999998</v>
      </c>
      <c r="AK21" s="43">
        <v>6.1</v>
      </c>
      <c r="AL21" s="43">
        <v>3.5</v>
      </c>
      <c r="AM21" s="43">
        <v>5.5</v>
      </c>
      <c r="AN21" s="63">
        <v>3.4</v>
      </c>
      <c r="AO21" s="43">
        <v>6.7</v>
      </c>
      <c r="AP21" s="43">
        <v>2.9</v>
      </c>
      <c r="AQ21" s="43">
        <v>3.4</v>
      </c>
      <c r="AR21" s="43">
        <v>3.3</v>
      </c>
      <c r="AS21" s="43">
        <v>3.7</v>
      </c>
      <c r="AT21" s="43">
        <v>3.3</v>
      </c>
      <c r="AU21" s="74"/>
      <c r="AY21" s="43">
        <v>4</v>
      </c>
    </row>
    <row r="22" spans="1:51" x14ac:dyDescent="0.25">
      <c r="A22" s="44" t="s">
        <v>23</v>
      </c>
      <c r="B22" s="42">
        <v>5</v>
      </c>
      <c r="C22" s="43">
        <v>5.2</v>
      </c>
      <c r="D22" s="43">
        <v>7.5</v>
      </c>
      <c r="E22" s="43">
        <v>7.2</v>
      </c>
      <c r="F22" s="43">
        <v>1.8</v>
      </c>
      <c r="G22" s="43">
        <v>1.8</v>
      </c>
      <c r="H22" s="43">
        <v>6.7</v>
      </c>
      <c r="I22" s="43">
        <v>4.4000000000000004</v>
      </c>
      <c r="J22" s="43">
        <v>8.1999999999999993</v>
      </c>
      <c r="K22" s="43">
        <v>3.6</v>
      </c>
      <c r="L22" s="43">
        <v>3.2</v>
      </c>
      <c r="M22" s="43">
        <v>3</v>
      </c>
      <c r="N22" s="43">
        <v>8.8000000000000007</v>
      </c>
      <c r="O22" s="43">
        <v>4.3</v>
      </c>
      <c r="P22" s="43">
        <v>9.8000000000000007</v>
      </c>
      <c r="Q22" s="43">
        <v>4.2</v>
      </c>
      <c r="R22" s="42">
        <v>8.6</v>
      </c>
      <c r="S22" s="42">
        <v>3.7</v>
      </c>
      <c r="T22" s="43">
        <v>3.3</v>
      </c>
      <c r="U22" s="43" t="s">
        <v>122</v>
      </c>
      <c r="V22" s="43">
        <v>2.8</v>
      </c>
      <c r="W22" s="43">
        <v>0.8</v>
      </c>
      <c r="X22" s="43">
        <v>3.9</v>
      </c>
      <c r="Y22" s="43">
        <v>1</v>
      </c>
      <c r="Z22" s="43">
        <v>7.5</v>
      </c>
      <c r="AA22" s="43">
        <v>3.2</v>
      </c>
      <c r="AB22" s="43">
        <v>9.6</v>
      </c>
      <c r="AC22" s="43">
        <v>4.4000000000000004</v>
      </c>
      <c r="AD22" s="43">
        <v>2.6</v>
      </c>
      <c r="AE22" s="43">
        <v>8.1999999999999993</v>
      </c>
      <c r="AF22" s="43">
        <v>8.8000000000000007</v>
      </c>
      <c r="AG22" s="43">
        <v>3.9</v>
      </c>
      <c r="AH22" s="43">
        <v>3.9</v>
      </c>
      <c r="AI22" s="43">
        <v>9.1999999999999993</v>
      </c>
      <c r="AJ22" s="43">
        <v>2.4</v>
      </c>
      <c r="AK22" s="43">
        <v>7</v>
      </c>
      <c r="AL22" s="43">
        <v>4.4000000000000004</v>
      </c>
      <c r="AM22" s="43">
        <v>7.2</v>
      </c>
      <c r="AN22" s="43">
        <v>3.6</v>
      </c>
      <c r="AO22" s="43">
        <v>8.4</v>
      </c>
      <c r="AP22" s="43">
        <v>4.5999999999999996</v>
      </c>
      <c r="AQ22" s="43">
        <v>5.0999999999999996</v>
      </c>
      <c r="AR22" s="43">
        <v>3.5</v>
      </c>
      <c r="AS22" s="43">
        <v>5.4</v>
      </c>
      <c r="AT22" s="43">
        <v>5.0999999999999996</v>
      </c>
      <c r="AU22" s="74"/>
      <c r="AY22" s="43">
        <v>6.1</v>
      </c>
    </row>
    <row r="23" spans="1:51" x14ac:dyDescent="0.25">
      <c r="A23" s="53" t="s">
        <v>24</v>
      </c>
      <c r="B23" s="54">
        <v>4.5</v>
      </c>
      <c r="C23" s="55">
        <v>3.9</v>
      </c>
      <c r="D23" s="55">
        <v>8.1999999999999993</v>
      </c>
      <c r="E23" s="55">
        <v>8.5</v>
      </c>
      <c r="F23" s="55">
        <v>1</v>
      </c>
      <c r="G23" s="55">
        <v>0.9</v>
      </c>
      <c r="H23" s="55">
        <v>5.2</v>
      </c>
      <c r="I23" s="55">
        <v>4</v>
      </c>
      <c r="J23" s="55">
        <v>7.1</v>
      </c>
      <c r="K23" s="55">
        <v>3.1</v>
      </c>
      <c r="L23" s="55">
        <v>2.7</v>
      </c>
      <c r="M23" s="55">
        <v>1.7</v>
      </c>
      <c r="N23" s="55">
        <v>10.6</v>
      </c>
      <c r="O23" s="55">
        <v>5.6</v>
      </c>
      <c r="P23" s="55">
        <v>8.5</v>
      </c>
      <c r="Q23" s="55">
        <v>3.1</v>
      </c>
      <c r="R23" s="54">
        <v>6.5</v>
      </c>
      <c r="S23" s="54">
        <v>3.1</v>
      </c>
      <c r="T23" s="55">
        <v>0.5</v>
      </c>
      <c r="U23" s="55">
        <v>2.6</v>
      </c>
      <c r="V23" s="55" t="s">
        <v>122</v>
      </c>
      <c r="W23" s="55">
        <v>2.1</v>
      </c>
      <c r="X23" s="55">
        <v>3.5</v>
      </c>
      <c r="Y23" s="55">
        <v>2.2999999999999998</v>
      </c>
      <c r="Z23" s="55">
        <v>6.3</v>
      </c>
      <c r="AA23" s="55">
        <v>2.2000000000000002</v>
      </c>
      <c r="AB23" s="55">
        <v>8.4</v>
      </c>
      <c r="AC23" s="55">
        <v>4</v>
      </c>
      <c r="AD23" s="55">
        <v>4.0999999999999996</v>
      </c>
      <c r="AE23" s="55">
        <v>7</v>
      </c>
      <c r="AF23" s="55">
        <v>7.6</v>
      </c>
      <c r="AG23" s="55">
        <v>3.4</v>
      </c>
      <c r="AH23" s="55">
        <v>3.4</v>
      </c>
      <c r="AI23" s="55">
        <v>8</v>
      </c>
      <c r="AJ23" s="55">
        <v>2.2000000000000002</v>
      </c>
      <c r="AK23" s="55">
        <v>6.6</v>
      </c>
      <c r="AL23" s="55">
        <v>4</v>
      </c>
      <c r="AM23" s="55">
        <v>6</v>
      </c>
      <c r="AN23" s="55">
        <v>3.1</v>
      </c>
      <c r="AO23" s="55">
        <v>7.3</v>
      </c>
      <c r="AP23" s="55">
        <v>3.4</v>
      </c>
      <c r="AQ23" s="55">
        <v>3.8</v>
      </c>
      <c r="AR23" s="55">
        <v>3.1</v>
      </c>
      <c r="AS23" s="55">
        <v>4.2</v>
      </c>
      <c r="AT23" s="55">
        <v>3.9</v>
      </c>
      <c r="AU23" s="74"/>
      <c r="AY23" s="43">
        <v>4.4000000000000004</v>
      </c>
    </row>
    <row r="24" spans="1:51" x14ac:dyDescent="0.25">
      <c r="A24" s="44" t="s">
        <v>25</v>
      </c>
      <c r="B24" s="42">
        <v>4.7</v>
      </c>
      <c r="C24" s="43">
        <v>4.4000000000000004</v>
      </c>
      <c r="D24" s="43">
        <v>7.4</v>
      </c>
      <c r="E24" s="43">
        <v>7.9</v>
      </c>
      <c r="F24" s="43">
        <v>1.8</v>
      </c>
      <c r="G24" s="43">
        <v>1.9</v>
      </c>
      <c r="H24" s="43">
        <v>6</v>
      </c>
      <c r="I24" s="43">
        <v>3.6</v>
      </c>
      <c r="J24" s="43">
        <v>8.1</v>
      </c>
      <c r="K24" s="43">
        <v>2.8</v>
      </c>
      <c r="L24" s="43">
        <v>2.2999999999999998</v>
      </c>
      <c r="M24" s="43">
        <v>3</v>
      </c>
      <c r="N24" s="43">
        <v>8.6999999999999993</v>
      </c>
      <c r="O24" s="43">
        <v>5.0999999999999996</v>
      </c>
      <c r="P24" s="43">
        <v>10.3</v>
      </c>
      <c r="Q24" s="43">
        <v>4.4000000000000004</v>
      </c>
      <c r="R24" s="42">
        <v>8.1</v>
      </c>
      <c r="S24" s="42">
        <v>3.9</v>
      </c>
      <c r="T24" s="43">
        <v>2.5</v>
      </c>
      <c r="U24" s="43">
        <v>0.7</v>
      </c>
      <c r="V24" s="43">
        <v>2.2999999999999998</v>
      </c>
      <c r="W24" s="43" t="s">
        <v>122</v>
      </c>
      <c r="X24" s="43">
        <v>3.8</v>
      </c>
      <c r="Y24" s="43">
        <v>1.7</v>
      </c>
      <c r="Z24" s="43">
        <v>6.7</v>
      </c>
      <c r="AA24" s="43">
        <v>2.2999999999999998</v>
      </c>
      <c r="AB24" s="43">
        <v>10.199999999999999</v>
      </c>
      <c r="AC24" s="43">
        <v>3.6</v>
      </c>
      <c r="AD24" s="43">
        <v>3.4</v>
      </c>
      <c r="AE24" s="43">
        <v>8.9</v>
      </c>
      <c r="AF24" s="43">
        <v>9.6</v>
      </c>
      <c r="AG24" s="43">
        <v>3.1</v>
      </c>
      <c r="AH24" s="43">
        <v>3.1</v>
      </c>
      <c r="AI24" s="43">
        <v>10</v>
      </c>
      <c r="AJ24" s="43">
        <v>1.8</v>
      </c>
      <c r="AK24" s="43">
        <v>6.2</v>
      </c>
      <c r="AL24" s="43">
        <v>3.6</v>
      </c>
      <c r="AM24" s="43">
        <v>7.7</v>
      </c>
      <c r="AN24" s="43">
        <v>2.8</v>
      </c>
      <c r="AO24" s="43">
        <v>9.1999999999999993</v>
      </c>
      <c r="AP24" s="43">
        <v>3.8</v>
      </c>
      <c r="AQ24" s="43">
        <v>5.6</v>
      </c>
      <c r="AR24" s="43">
        <v>2.7</v>
      </c>
      <c r="AS24" s="43">
        <v>6.2</v>
      </c>
      <c r="AT24" s="43">
        <v>5.5</v>
      </c>
      <c r="AU24" s="74"/>
      <c r="AY24" s="43">
        <v>5.6</v>
      </c>
    </row>
    <row r="25" spans="1:51" x14ac:dyDescent="0.25">
      <c r="A25" s="44" t="s">
        <v>7</v>
      </c>
      <c r="B25" s="42">
        <v>1.1000000000000001</v>
      </c>
      <c r="C25" s="43">
        <v>3.3</v>
      </c>
      <c r="D25" s="43">
        <v>11.4</v>
      </c>
      <c r="E25" s="43">
        <v>12</v>
      </c>
      <c r="F25" s="43">
        <v>5.0999999999999996</v>
      </c>
      <c r="G25" s="43">
        <v>4.8</v>
      </c>
      <c r="H25" s="43">
        <v>5.5</v>
      </c>
      <c r="I25" s="43">
        <v>1.3</v>
      </c>
      <c r="J25" s="43">
        <v>9</v>
      </c>
      <c r="K25" s="43">
        <v>0.8</v>
      </c>
      <c r="L25" s="43">
        <v>1.3</v>
      </c>
      <c r="M25" s="43">
        <v>4.4000000000000004</v>
      </c>
      <c r="N25" s="43">
        <v>12.1</v>
      </c>
      <c r="O25" s="43">
        <v>8.5</v>
      </c>
      <c r="P25" s="43">
        <v>10.5</v>
      </c>
      <c r="Q25" s="43">
        <v>4.9000000000000004</v>
      </c>
      <c r="R25" s="42">
        <v>11.5</v>
      </c>
      <c r="S25" s="42">
        <v>4.9000000000000004</v>
      </c>
      <c r="T25" s="43">
        <v>4.3</v>
      </c>
      <c r="U25" s="43">
        <v>3.7</v>
      </c>
      <c r="V25" s="43">
        <v>4.0999999999999996</v>
      </c>
      <c r="W25" s="43">
        <v>3.5</v>
      </c>
      <c r="X25" s="43" t="s">
        <v>122</v>
      </c>
      <c r="Y25" s="43">
        <v>4.7</v>
      </c>
      <c r="Z25" s="43">
        <v>5</v>
      </c>
      <c r="AA25" s="43">
        <v>6.2</v>
      </c>
      <c r="AB25" s="43">
        <v>10.4</v>
      </c>
      <c r="AC25" s="43">
        <v>1.1000000000000001</v>
      </c>
      <c r="AD25" s="43">
        <v>6.3</v>
      </c>
      <c r="AE25" s="43">
        <v>9.3000000000000007</v>
      </c>
      <c r="AF25" s="43">
        <v>9.9</v>
      </c>
      <c r="AG25" s="43">
        <v>0.3</v>
      </c>
      <c r="AH25" s="43">
        <v>1.4</v>
      </c>
      <c r="AI25" s="43">
        <v>9.9</v>
      </c>
      <c r="AJ25" s="43">
        <v>1.6</v>
      </c>
      <c r="AK25" s="43">
        <v>4.5999999999999996</v>
      </c>
      <c r="AL25" s="43">
        <v>2.6</v>
      </c>
      <c r="AM25" s="43">
        <v>7.9</v>
      </c>
      <c r="AN25" s="43">
        <v>1.3</v>
      </c>
      <c r="AO25" s="43">
        <v>9.1</v>
      </c>
      <c r="AP25" s="43">
        <v>2.8</v>
      </c>
      <c r="AQ25" s="43">
        <v>5.8</v>
      </c>
      <c r="AR25" s="43">
        <v>0.7</v>
      </c>
      <c r="AS25" s="43">
        <v>5.5</v>
      </c>
      <c r="AT25" s="43">
        <v>5.7</v>
      </c>
      <c r="AU25" s="74"/>
      <c r="AY25" s="43">
        <v>6.2</v>
      </c>
    </row>
    <row r="26" spans="1:51" x14ac:dyDescent="0.25">
      <c r="A26" s="53" t="s">
        <v>40</v>
      </c>
      <c r="B26" s="54">
        <v>6.1</v>
      </c>
      <c r="C26" s="55">
        <v>4.9000000000000004</v>
      </c>
      <c r="D26" s="55">
        <v>6.6</v>
      </c>
      <c r="E26" s="55">
        <v>6.7</v>
      </c>
      <c r="F26" s="55">
        <v>1.3</v>
      </c>
      <c r="G26" s="55">
        <v>1.4</v>
      </c>
      <c r="H26" s="55">
        <v>6.6</v>
      </c>
      <c r="I26" s="55">
        <v>4.9000000000000004</v>
      </c>
      <c r="J26" s="55">
        <v>7.2</v>
      </c>
      <c r="K26" s="55">
        <v>4.0999999999999996</v>
      </c>
      <c r="L26" s="55">
        <v>3.7</v>
      </c>
      <c r="M26" s="55">
        <v>2.4</v>
      </c>
      <c r="N26" s="55">
        <v>7.9</v>
      </c>
      <c r="O26" s="55">
        <v>3.8</v>
      </c>
      <c r="P26" s="55">
        <v>8.8000000000000007</v>
      </c>
      <c r="Q26" s="55">
        <v>3.3</v>
      </c>
      <c r="R26" s="54">
        <v>7.6</v>
      </c>
      <c r="S26" s="54">
        <v>2.8</v>
      </c>
      <c r="T26" s="55">
        <v>2.7</v>
      </c>
      <c r="U26" s="55">
        <v>1</v>
      </c>
      <c r="V26" s="55">
        <v>2.2999999999999998</v>
      </c>
      <c r="W26" s="55">
        <v>1.3</v>
      </c>
      <c r="X26" s="55">
        <v>5.0999999999999996</v>
      </c>
      <c r="Y26" s="55" t="s">
        <v>122</v>
      </c>
      <c r="Z26" s="55">
        <v>7.6</v>
      </c>
      <c r="AA26" s="55">
        <v>1.5</v>
      </c>
      <c r="AB26" s="55">
        <v>8.6</v>
      </c>
      <c r="AC26" s="55">
        <v>4.9000000000000004</v>
      </c>
      <c r="AD26" s="55">
        <v>2.1</v>
      </c>
      <c r="AE26" s="55">
        <v>7.7</v>
      </c>
      <c r="AF26" s="55">
        <v>8.3000000000000007</v>
      </c>
      <c r="AG26" s="55">
        <v>4.4000000000000004</v>
      </c>
      <c r="AH26" s="55">
        <v>4.4000000000000004</v>
      </c>
      <c r="AI26" s="55">
        <v>8.3000000000000007</v>
      </c>
      <c r="AJ26" s="55">
        <v>3.3</v>
      </c>
      <c r="AK26" s="55">
        <v>7.6</v>
      </c>
      <c r="AL26" s="55">
        <v>5</v>
      </c>
      <c r="AM26" s="55">
        <v>6.3</v>
      </c>
      <c r="AN26" s="55">
        <v>4.0999999999999996</v>
      </c>
      <c r="AO26" s="55">
        <v>7.5</v>
      </c>
      <c r="AP26" s="55">
        <v>4.7</v>
      </c>
      <c r="AQ26" s="55">
        <v>4.2</v>
      </c>
      <c r="AR26" s="55">
        <v>4.0999999999999996</v>
      </c>
      <c r="AS26" s="55">
        <v>4.8</v>
      </c>
      <c r="AT26" s="55">
        <v>4.0999999999999996</v>
      </c>
      <c r="AU26" s="74"/>
      <c r="AY26" s="43">
        <v>5.0999999999999996</v>
      </c>
    </row>
    <row r="27" spans="1:51" x14ac:dyDescent="0.25">
      <c r="A27" s="44" t="s">
        <v>8</v>
      </c>
      <c r="B27" s="42">
        <v>5.6</v>
      </c>
      <c r="C27" s="43">
        <v>2.4</v>
      </c>
      <c r="D27" s="43">
        <v>12.5</v>
      </c>
      <c r="E27" s="43">
        <v>13</v>
      </c>
      <c r="F27" s="43">
        <v>6</v>
      </c>
      <c r="G27" s="43">
        <v>6</v>
      </c>
      <c r="H27" s="43">
        <v>1.3</v>
      </c>
      <c r="I27" s="43">
        <v>6.3</v>
      </c>
      <c r="J27" s="43">
        <v>9.8000000000000007</v>
      </c>
      <c r="K27" s="43">
        <v>4.2</v>
      </c>
      <c r="L27" s="43">
        <v>4.9000000000000004</v>
      </c>
      <c r="M27" s="43">
        <v>5.3</v>
      </c>
      <c r="N27" s="43">
        <v>13.8</v>
      </c>
      <c r="O27" s="43">
        <v>10.3</v>
      </c>
      <c r="P27" s="43">
        <v>9.6999999999999993</v>
      </c>
      <c r="Q27" s="43">
        <v>5.5</v>
      </c>
      <c r="R27" s="42">
        <v>6.5</v>
      </c>
      <c r="S27" s="42">
        <v>5.7</v>
      </c>
      <c r="T27" s="43">
        <v>5.8</v>
      </c>
      <c r="U27" s="43">
        <v>7.7</v>
      </c>
      <c r="V27" s="43">
        <v>6.3</v>
      </c>
      <c r="W27" s="43">
        <v>7.1</v>
      </c>
      <c r="X27" s="43">
        <v>5</v>
      </c>
      <c r="Y27" s="43">
        <v>7.7</v>
      </c>
      <c r="Z27" s="43" t="s">
        <v>122</v>
      </c>
      <c r="AA27" s="43">
        <v>6.2</v>
      </c>
      <c r="AB27" s="43">
        <v>9.6</v>
      </c>
      <c r="AC27" s="43">
        <v>4</v>
      </c>
      <c r="AD27" s="43">
        <v>9</v>
      </c>
      <c r="AE27" s="43">
        <v>8.1999999999999993</v>
      </c>
      <c r="AF27" s="43">
        <v>8.8000000000000007</v>
      </c>
      <c r="AG27" s="43">
        <v>5</v>
      </c>
      <c r="AH27" s="43">
        <v>4.0999999999999996</v>
      </c>
      <c r="AI27" s="43">
        <v>8.6</v>
      </c>
      <c r="AJ27" s="43">
        <v>5.4</v>
      </c>
      <c r="AK27" s="43">
        <v>0.6</v>
      </c>
      <c r="AL27" s="43">
        <v>3.8</v>
      </c>
      <c r="AM27" s="43">
        <v>8.6999999999999993</v>
      </c>
      <c r="AN27" s="43">
        <v>4.7</v>
      </c>
      <c r="AO27" s="43">
        <v>7.8</v>
      </c>
      <c r="AP27" s="43">
        <v>2.9</v>
      </c>
      <c r="AQ27" s="43">
        <v>6.2</v>
      </c>
      <c r="AR27" s="43">
        <v>4.3</v>
      </c>
      <c r="AS27" s="43">
        <v>4</v>
      </c>
      <c r="AT27" s="43">
        <v>6.2</v>
      </c>
      <c r="AU27" s="74"/>
      <c r="AY27" s="43">
        <v>6.9</v>
      </c>
    </row>
    <row r="28" spans="1:51" x14ac:dyDescent="0.25">
      <c r="A28" s="44" t="s">
        <v>26</v>
      </c>
      <c r="B28" s="42">
        <v>6.2</v>
      </c>
      <c r="C28" s="43">
        <v>3.9</v>
      </c>
      <c r="D28" s="43">
        <v>6.3</v>
      </c>
      <c r="E28" s="43">
        <v>6.6</v>
      </c>
      <c r="F28" s="43">
        <v>1.3</v>
      </c>
      <c r="G28" s="43">
        <v>1.3</v>
      </c>
      <c r="H28" s="43">
        <v>5.5</v>
      </c>
      <c r="I28" s="43">
        <v>7.2</v>
      </c>
      <c r="J28" s="43">
        <v>6.3</v>
      </c>
      <c r="K28" s="43">
        <v>4.9000000000000004</v>
      </c>
      <c r="L28" s="43">
        <v>4.9000000000000004</v>
      </c>
      <c r="M28" s="43">
        <v>1.8</v>
      </c>
      <c r="N28" s="43">
        <v>9.1999999999999993</v>
      </c>
      <c r="O28" s="43">
        <v>3.9</v>
      </c>
      <c r="P28" s="43">
        <v>7.4</v>
      </c>
      <c r="Q28" s="43">
        <v>2.2000000000000002</v>
      </c>
      <c r="R28" s="42">
        <v>6.2</v>
      </c>
      <c r="S28" s="42">
        <v>1.9</v>
      </c>
      <c r="T28" s="43">
        <v>3.2</v>
      </c>
      <c r="U28" s="43">
        <v>3.2</v>
      </c>
      <c r="V28" s="43">
        <v>2.2000000000000002</v>
      </c>
      <c r="W28" s="43">
        <v>2.2999999999999998</v>
      </c>
      <c r="X28" s="43">
        <v>6.2</v>
      </c>
      <c r="Y28" s="43">
        <v>1.5</v>
      </c>
      <c r="Z28" s="43">
        <v>6.2</v>
      </c>
      <c r="AA28" s="43" t="s">
        <v>122</v>
      </c>
      <c r="AB28" s="43">
        <v>7.5</v>
      </c>
      <c r="AC28" s="43">
        <v>4.7</v>
      </c>
      <c r="AD28" s="43">
        <v>3.3</v>
      </c>
      <c r="AE28" s="43">
        <v>6.5</v>
      </c>
      <c r="AF28" s="43">
        <v>7.1</v>
      </c>
      <c r="AG28" s="43">
        <v>6</v>
      </c>
      <c r="AH28" s="43">
        <v>4.2</v>
      </c>
      <c r="AI28" s="43">
        <v>8</v>
      </c>
      <c r="AJ28" s="43">
        <v>4.2</v>
      </c>
      <c r="AK28" s="43">
        <v>6.6</v>
      </c>
      <c r="AL28" s="43">
        <v>3.6</v>
      </c>
      <c r="AM28" s="43">
        <v>5</v>
      </c>
      <c r="AN28" s="43">
        <v>4.5999999999999996</v>
      </c>
      <c r="AO28" s="43">
        <v>7.3</v>
      </c>
      <c r="AP28" s="43">
        <v>3.5</v>
      </c>
      <c r="AQ28" s="43">
        <v>3.1</v>
      </c>
      <c r="AR28" s="43">
        <v>4.7</v>
      </c>
      <c r="AS28" s="43">
        <v>3.5</v>
      </c>
      <c r="AT28" s="43">
        <v>3.3</v>
      </c>
      <c r="AU28" s="74"/>
      <c r="AY28" s="43">
        <v>3.9</v>
      </c>
    </row>
    <row r="29" spans="1:51" x14ac:dyDescent="0.25">
      <c r="A29" s="53" t="s">
        <v>9</v>
      </c>
      <c r="B29" s="54">
        <v>11.7</v>
      </c>
      <c r="C29" s="55">
        <v>8.9</v>
      </c>
      <c r="D29" s="55">
        <v>3.4</v>
      </c>
      <c r="E29" s="55">
        <v>4.2</v>
      </c>
      <c r="F29" s="55">
        <v>8.1999999999999993</v>
      </c>
      <c r="G29" s="55">
        <v>7.8</v>
      </c>
      <c r="H29" s="55">
        <v>8.5</v>
      </c>
      <c r="I29" s="55">
        <v>13.7</v>
      </c>
      <c r="J29" s="55">
        <v>2.2000000000000002</v>
      </c>
      <c r="K29" s="55">
        <v>10</v>
      </c>
      <c r="L29" s="55">
        <v>9.6</v>
      </c>
      <c r="M29" s="55">
        <v>7.4</v>
      </c>
      <c r="N29" s="55">
        <v>4.7</v>
      </c>
      <c r="O29" s="55">
        <v>8.1</v>
      </c>
      <c r="P29" s="55">
        <v>0.1</v>
      </c>
      <c r="Q29" s="55">
        <v>5.4</v>
      </c>
      <c r="R29" s="54">
        <v>2.7</v>
      </c>
      <c r="S29" s="54">
        <v>6.1</v>
      </c>
      <c r="T29" s="55">
        <v>7.9</v>
      </c>
      <c r="U29" s="55">
        <v>9.6999999999999993</v>
      </c>
      <c r="V29" s="55">
        <v>8.4</v>
      </c>
      <c r="W29" s="55">
        <v>9.1999999999999993</v>
      </c>
      <c r="X29" s="55">
        <v>10.3</v>
      </c>
      <c r="Y29" s="55">
        <v>9.4</v>
      </c>
      <c r="Z29" s="55">
        <v>9.6</v>
      </c>
      <c r="AA29" s="55">
        <v>7.5</v>
      </c>
      <c r="AB29" s="55" t="s">
        <v>122</v>
      </c>
      <c r="AC29" s="55">
        <v>10.8</v>
      </c>
      <c r="AD29" s="55">
        <v>10.7</v>
      </c>
      <c r="AE29" s="55">
        <v>2.5</v>
      </c>
      <c r="AF29" s="55">
        <v>1.1000000000000001</v>
      </c>
      <c r="AG29" s="55">
        <v>10.3</v>
      </c>
      <c r="AH29" s="55">
        <v>10</v>
      </c>
      <c r="AI29" s="55">
        <v>3.7</v>
      </c>
      <c r="AJ29" s="55">
        <v>11.7</v>
      </c>
      <c r="AK29" s="55">
        <v>9.9</v>
      </c>
      <c r="AL29" s="55">
        <v>9</v>
      </c>
      <c r="AM29" s="55">
        <v>2.9</v>
      </c>
      <c r="AN29" s="55">
        <v>9</v>
      </c>
      <c r="AO29" s="55">
        <v>2.1</v>
      </c>
      <c r="AP29" s="55">
        <v>8.3000000000000007</v>
      </c>
      <c r="AQ29" s="55">
        <v>4.5</v>
      </c>
      <c r="AR29" s="55">
        <v>10</v>
      </c>
      <c r="AS29" s="55">
        <v>7</v>
      </c>
      <c r="AT29" s="55">
        <v>4.5999999999999996</v>
      </c>
      <c r="AU29" s="74"/>
      <c r="AY29" s="43">
        <v>3.8</v>
      </c>
    </row>
    <row r="30" spans="1:51" x14ac:dyDescent="0.25">
      <c r="A30" s="44" t="s">
        <v>27</v>
      </c>
      <c r="B30" s="42">
        <v>2</v>
      </c>
      <c r="C30" s="43">
        <v>2.6</v>
      </c>
      <c r="D30" s="43">
        <v>10.5</v>
      </c>
      <c r="E30" s="43">
        <v>11</v>
      </c>
      <c r="F30" s="43">
        <v>4.5999999999999996</v>
      </c>
      <c r="G30" s="43">
        <v>4.5999999999999996</v>
      </c>
      <c r="H30" s="43">
        <v>4</v>
      </c>
      <c r="I30" s="43">
        <v>2.4</v>
      </c>
      <c r="J30" s="43">
        <v>8.5</v>
      </c>
      <c r="K30" s="43">
        <v>1.3</v>
      </c>
      <c r="L30" s="43">
        <v>1.8</v>
      </c>
      <c r="M30" s="43">
        <v>3.9</v>
      </c>
      <c r="N30" s="43">
        <v>12.4</v>
      </c>
      <c r="O30" s="43">
        <v>8.4</v>
      </c>
      <c r="P30" s="43">
        <v>10</v>
      </c>
      <c r="Q30" s="43">
        <v>4.5</v>
      </c>
      <c r="R30" s="42">
        <v>9.6999999999999993</v>
      </c>
      <c r="S30" s="42">
        <v>4.5</v>
      </c>
      <c r="T30" s="43">
        <v>4.5</v>
      </c>
      <c r="U30" s="43">
        <v>4.2</v>
      </c>
      <c r="V30" s="43">
        <v>4.5999999999999996</v>
      </c>
      <c r="W30" s="43">
        <v>4</v>
      </c>
      <c r="X30" s="43">
        <v>1.1000000000000001</v>
      </c>
      <c r="Y30" s="43">
        <v>5.2</v>
      </c>
      <c r="Z30" s="43">
        <v>4</v>
      </c>
      <c r="AA30" s="43">
        <v>4.7</v>
      </c>
      <c r="AB30" s="43">
        <v>9.9</v>
      </c>
      <c r="AC30" s="43" t="s">
        <v>122</v>
      </c>
      <c r="AD30" s="43">
        <v>7.3</v>
      </c>
      <c r="AE30" s="43">
        <v>8.9</v>
      </c>
      <c r="AF30" s="43">
        <v>9.5</v>
      </c>
      <c r="AG30" s="43">
        <v>1.1000000000000001</v>
      </c>
      <c r="AH30" s="63">
        <v>1</v>
      </c>
      <c r="AI30" s="43">
        <v>9.5</v>
      </c>
      <c r="AJ30" s="43">
        <v>2</v>
      </c>
      <c r="AK30" s="43">
        <v>3.6</v>
      </c>
      <c r="AL30" s="43">
        <v>1.7</v>
      </c>
      <c r="AM30" s="43">
        <v>7.5</v>
      </c>
      <c r="AN30" s="43">
        <v>1.8</v>
      </c>
      <c r="AO30" s="43">
        <v>8.6999999999999993</v>
      </c>
      <c r="AP30" s="43">
        <v>2.1</v>
      </c>
      <c r="AQ30" s="43">
        <v>5.4</v>
      </c>
      <c r="AR30" s="43">
        <v>1.2</v>
      </c>
      <c r="AS30" s="43">
        <v>5</v>
      </c>
      <c r="AT30" s="43">
        <v>5.3</v>
      </c>
      <c r="AU30" s="74"/>
      <c r="AY30" s="43">
        <v>5.8</v>
      </c>
    </row>
    <row r="31" spans="1:51" x14ac:dyDescent="0.25">
      <c r="A31" s="44" t="s">
        <v>44</v>
      </c>
      <c r="B31" s="42">
        <v>7.8</v>
      </c>
      <c r="C31" s="43">
        <v>6.5</v>
      </c>
      <c r="D31" s="43">
        <v>7.7</v>
      </c>
      <c r="E31" s="43">
        <v>6.3</v>
      </c>
      <c r="F31" s="43">
        <v>3</v>
      </c>
      <c r="G31" s="43">
        <v>3.2</v>
      </c>
      <c r="H31" s="43">
        <v>8</v>
      </c>
      <c r="I31" s="43">
        <v>6.4</v>
      </c>
      <c r="J31" s="43">
        <v>8.4</v>
      </c>
      <c r="K31" s="43">
        <v>6.1</v>
      </c>
      <c r="L31" s="43">
        <v>5.7</v>
      </c>
      <c r="M31" s="43">
        <v>4.0999999999999996</v>
      </c>
      <c r="N31" s="43">
        <v>8.1999999999999993</v>
      </c>
      <c r="O31" s="43">
        <v>2.6</v>
      </c>
      <c r="P31" s="43">
        <v>10.7</v>
      </c>
      <c r="Q31" s="43">
        <v>6.1</v>
      </c>
      <c r="R31" s="42">
        <v>9.1</v>
      </c>
      <c r="S31" s="42">
        <v>4.9000000000000004</v>
      </c>
      <c r="T31" s="43">
        <v>4.3</v>
      </c>
      <c r="U31" s="43">
        <v>2.6</v>
      </c>
      <c r="V31" s="43">
        <v>4.0999999999999996</v>
      </c>
      <c r="W31" s="43">
        <v>3</v>
      </c>
      <c r="X31" s="43">
        <v>6.7</v>
      </c>
      <c r="Y31" s="43">
        <v>2.1</v>
      </c>
      <c r="Z31" s="43">
        <v>8.9</v>
      </c>
      <c r="AA31" s="43">
        <v>3.3</v>
      </c>
      <c r="AB31" s="43">
        <v>10.7</v>
      </c>
      <c r="AC31" s="43">
        <v>7</v>
      </c>
      <c r="AD31" s="43" t="s">
        <v>122</v>
      </c>
      <c r="AE31" s="43">
        <v>9.1</v>
      </c>
      <c r="AF31" s="43">
        <v>9.6999999999999993</v>
      </c>
      <c r="AG31" s="43">
        <v>6.9</v>
      </c>
      <c r="AH31" s="43">
        <v>6.1</v>
      </c>
      <c r="AI31" s="43">
        <v>10.199999999999999</v>
      </c>
      <c r="AJ31" s="43">
        <v>5</v>
      </c>
      <c r="AK31" s="43">
        <v>9.3000000000000007</v>
      </c>
      <c r="AL31" s="43">
        <v>6.6</v>
      </c>
      <c r="AM31" s="43">
        <v>8.1999999999999993</v>
      </c>
      <c r="AN31" s="43">
        <v>5.8</v>
      </c>
      <c r="AO31" s="43">
        <v>9.4</v>
      </c>
      <c r="AP31" s="43">
        <v>6</v>
      </c>
      <c r="AQ31" s="43">
        <v>6.1</v>
      </c>
      <c r="AR31" s="43">
        <v>5.7</v>
      </c>
      <c r="AS31" s="43">
        <v>6.5</v>
      </c>
      <c r="AT31" s="43">
        <v>6</v>
      </c>
      <c r="AU31" s="74"/>
      <c r="AY31" s="43">
        <v>6.6</v>
      </c>
    </row>
    <row r="32" spans="1:51" x14ac:dyDescent="0.25">
      <c r="A32" s="53" t="s">
        <v>28</v>
      </c>
      <c r="B32" s="54">
        <v>10.1</v>
      </c>
      <c r="C32" s="55">
        <v>7.3</v>
      </c>
      <c r="D32" s="55">
        <v>5.4</v>
      </c>
      <c r="E32" s="55">
        <v>5.9</v>
      </c>
      <c r="F32" s="55">
        <v>6.6</v>
      </c>
      <c r="G32" s="55">
        <v>6.4</v>
      </c>
      <c r="H32" s="55">
        <v>7.1</v>
      </c>
      <c r="I32" s="55">
        <v>10.6</v>
      </c>
      <c r="J32" s="55">
        <v>2.7</v>
      </c>
      <c r="K32" s="55">
        <v>8.5</v>
      </c>
      <c r="L32" s="55">
        <v>8.1</v>
      </c>
      <c r="M32" s="55">
        <v>5.9</v>
      </c>
      <c r="N32" s="55">
        <v>6.7</v>
      </c>
      <c r="O32" s="55">
        <v>7</v>
      </c>
      <c r="P32" s="55">
        <v>2.6</v>
      </c>
      <c r="Q32" s="55">
        <v>4</v>
      </c>
      <c r="R32" s="54">
        <v>1.3</v>
      </c>
      <c r="S32" s="54">
        <v>4.7</v>
      </c>
      <c r="T32" s="55">
        <v>6.5</v>
      </c>
      <c r="U32" s="55">
        <v>8.6999999999999993</v>
      </c>
      <c r="V32" s="55">
        <v>7</v>
      </c>
      <c r="W32" s="55">
        <v>7.6</v>
      </c>
      <c r="X32" s="55">
        <v>8.8000000000000007</v>
      </c>
      <c r="Y32" s="55">
        <v>7.2</v>
      </c>
      <c r="Z32" s="55">
        <v>8.1999999999999993</v>
      </c>
      <c r="AA32" s="55">
        <v>6.5</v>
      </c>
      <c r="AB32" s="55">
        <v>2.5</v>
      </c>
      <c r="AC32" s="55">
        <v>9.3000000000000007</v>
      </c>
      <c r="AD32" s="55">
        <v>9.5</v>
      </c>
      <c r="AE32" s="55" t="s">
        <v>122</v>
      </c>
      <c r="AF32" s="55">
        <v>1.7</v>
      </c>
      <c r="AG32" s="55">
        <v>8.8000000000000007</v>
      </c>
      <c r="AH32" s="55">
        <v>8.4</v>
      </c>
      <c r="AI32" s="55">
        <v>2.7</v>
      </c>
      <c r="AJ32" s="55">
        <v>10.7</v>
      </c>
      <c r="AK32" s="55">
        <v>8.5</v>
      </c>
      <c r="AL32" s="55">
        <v>7.4</v>
      </c>
      <c r="AM32" s="55">
        <v>2.6</v>
      </c>
      <c r="AN32" s="55">
        <v>7.8</v>
      </c>
      <c r="AO32" s="55">
        <v>1.9</v>
      </c>
      <c r="AP32" s="55">
        <v>6.8</v>
      </c>
      <c r="AQ32" s="55">
        <v>3</v>
      </c>
      <c r="AR32" s="55">
        <v>8.4</v>
      </c>
      <c r="AS32" s="55">
        <v>5.5</v>
      </c>
      <c r="AT32" s="55">
        <v>3.1</v>
      </c>
      <c r="AU32" s="74"/>
      <c r="AY32" s="43">
        <v>2.8</v>
      </c>
    </row>
    <row r="33" spans="1:51" x14ac:dyDescent="0.25">
      <c r="A33" s="44" t="s">
        <v>29</v>
      </c>
      <c r="B33" s="42">
        <v>10.7</v>
      </c>
      <c r="C33" s="43">
        <v>7.9</v>
      </c>
      <c r="D33" s="43">
        <v>3.9</v>
      </c>
      <c r="E33" s="43">
        <v>4.8</v>
      </c>
      <c r="F33" s="43">
        <v>7.3</v>
      </c>
      <c r="G33" s="43">
        <v>7</v>
      </c>
      <c r="H33" s="43">
        <v>7.7</v>
      </c>
      <c r="I33" s="43">
        <v>11.2</v>
      </c>
      <c r="J33" s="43">
        <v>2.2999999999999998</v>
      </c>
      <c r="K33" s="43">
        <v>9.1</v>
      </c>
      <c r="L33" s="43">
        <v>8.6999999999999993</v>
      </c>
      <c r="M33" s="43">
        <v>6.5</v>
      </c>
      <c r="N33" s="43">
        <v>5.2</v>
      </c>
      <c r="O33" s="43">
        <v>7.6</v>
      </c>
      <c r="P33" s="43">
        <v>1.1000000000000001</v>
      </c>
      <c r="Q33" s="43">
        <v>4.5999999999999996</v>
      </c>
      <c r="R33" s="42">
        <v>1.9</v>
      </c>
      <c r="S33" s="42">
        <v>5.3</v>
      </c>
      <c r="T33" s="43">
        <v>7.1</v>
      </c>
      <c r="U33" s="43">
        <v>9.3000000000000007</v>
      </c>
      <c r="V33" s="43">
        <v>7.6</v>
      </c>
      <c r="W33" s="43">
        <v>8.3000000000000007</v>
      </c>
      <c r="X33" s="43">
        <v>9.4</v>
      </c>
      <c r="Y33" s="43">
        <v>7.8</v>
      </c>
      <c r="Z33" s="43">
        <v>8.8000000000000007</v>
      </c>
      <c r="AA33" s="43">
        <v>7.1</v>
      </c>
      <c r="AB33" s="43">
        <v>1.1000000000000001</v>
      </c>
      <c r="AC33" s="43">
        <v>9.9</v>
      </c>
      <c r="AD33" s="43">
        <v>10.1</v>
      </c>
      <c r="AE33" s="43">
        <v>1.7</v>
      </c>
      <c r="AF33" s="43" t="s">
        <v>122</v>
      </c>
      <c r="AG33" s="43">
        <v>9.4</v>
      </c>
      <c r="AH33" s="43">
        <v>9</v>
      </c>
      <c r="AI33" s="43">
        <v>2.9</v>
      </c>
      <c r="AJ33" s="43">
        <v>11.3</v>
      </c>
      <c r="AK33" s="43">
        <v>9.1</v>
      </c>
      <c r="AL33" s="43">
        <v>8</v>
      </c>
      <c r="AM33" s="43">
        <v>2.5</v>
      </c>
      <c r="AN33" s="43">
        <v>8.4</v>
      </c>
      <c r="AO33" s="43">
        <v>1.4</v>
      </c>
      <c r="AP33" s="43">
        <v>7.4</v>
      </c>
      <c r="AQ33" s="43">
        <v>3.6</v>
      </c>
      <c r="AR33" s="43">
        <v>9</v>
      </c>
      <c r="AS33" s="43">
        <v>6.1</v>
      </c>
      <c r="AT33" s="43">
        <v>3.7</v>
      </c>
      <c r="AU33" s="74"/>
      <c r="AY33" s="43">
        <v>3.3</v>
      </c>
    </row>
    <row r="34" spans="1:51" x14ac:dyDescent="0.25">
      <c r="A34" s="44" t="s">
        <v>30</v>
      </c>
      <c r="B34" s="42">
        <v>1.3</v>
      </c>
      <c r="C34" s="43">
        <v>3.3</v>
      </c>
      <c r="D34" s="43">
        <v>11.4</v>
      </c>
      <c r="E34" s="43">
        <v>12</v>
      </c>
      <c r="F34" s="43">
        <v>4.8</v>
      </c>
      <c r="G34" s="43">
        <v>5</v>
      </c>
      <c r="H34" s="43">
        <v>5</v>
      </c>
      <c r="I34" s="43">
        <v>1.3</v>
      </c>
      <c r="J34" s="43">
        <v>9</v>
      </c>
      <c r="K34" s="43">
        <v>0.8</v>
      </c>
      <c r="L34" s="43">
        <v>1.3</v>
      </c>
      <c r="M34" s="43">
        <v>4.3</v>
      </c>
      <c r="N34" s="43">
        <v>12.1</v>
      </c>
      <c r="O34" s="43">
        <v>8.4</v>
      </c>
      <c r="P34" s="43">
        <v>10.4</v>
      </c>
      <c r="Q34" s="43">
        <v>4.9000000000000004</v>
      </c>
      <c r="R34" s="42">
        <v>10.7</v>
      </c>
      <c r="S34" s="42">
        <v>4.9000000000000004</v>
      </c>
      <c r="T34" s="43">
        <v>4.3</v>
      </c>
      <c r="U34" s="43">
        <v>3.7</v>
      </c>
      <c r="V34" s="43">
        <v>4.0999999999999996</v>
      </c>
      <c r="W34" s="43">
        <v>3.5</v>
      </c>
      <c r="X34" s="43">
        <v>0.3</v>
      </c>
      <c r="Y34" s="43">
        <v>4.7</v>
      </c>
      <c r="Z34" s="43">
        <v>5</v>
      </c>
      <c r="AA34" s="43">
        <v>6</v>
      </c>
      <c r="AB34" s="43">
        <v>10.199999999999999</v>
      </c>
      <c r="AC34" s="43">
        <v>1.1000000000000001</v>
      </c>
      <c r="AD34" s="43">
        <v>6.7</v>
      </c>
      <c r="AE34" s="43">
        <v>9.3000000000000007</v>
      </c>
      <c r="AF34" s="43">
        <v>9.9</v>
      </c>
      <c r="AG34" s="43" t="s">
        <v>122</v>
      </c>
      <c r="AH34" s="43">
        <v>1.4</v>
      </c>
      <c r="AI34" s="43">
        <v>9.9</v>
      </c>
      <c r="AJ34" s="43">
        <v>1.8</v>
      </c>
      <c r="AK34" s="43">
        <v>4.5999999999999996</v>
      </c>
      <c r="AL34" s="43">
        <v>2.6</v>
      </c>
      <c r="AM34" s="43">
        <v>7.9</v>
      </c>
      <c r="AN34" s="43">
        <v>1.3</v>
      </c>
      <c r="AO34" s="43">
        <v>9.1</v>
      </c>
      <c r="AP34" s="43">
        <v>2.8</v>
      </c>
      <c r="AQ34" s="43">
        <v>5.8</v>
      </c>
      <c r="AR34" s="43">
        <v>0.7</v>
      </c>
      <c r="AS34" s="43">
        <v>5.4</v>
      </c>
      <c r="AT34" s="43">
        <v>5.7</v>
      </c>
      <c r="AU34" s="74"/>
      <c r="AY34" s="43">
        <v>6.4</v>
      </c>
    </row>
    <row r="35" spans="1:51" x14ac:dyDescent="0.25">
      <c r="A35" s="53" t="s">
        <v>31</v>
      </c>
      <c r="B35" s="54">
        <v>2.5</v>
      </c>
      <c r="C35" s="55">
        <v>2.1</v>
      </c>
      <c r="D35" s="55">
        <v>10</v>
      </c>
      <c r="E35" s="55">
        <v>10.5</v>
      </c>
      <c r="F35" s="55">
        <v>4.0999999999999996</v>
      </c>
      <c r="G35" s="55">
        <v>4.0999999999999996</v>
      </c>
      <c r="H35" s="55">
        <v>3.8</v>
      </c>
      <c r="I35" s="55">
        <v>2.7</v>
      </c>
      <c r="J35" s="55">
        <v>8</v>
      </c>
      <c r="K35" s="55">
        <v>0.6</v>
      </c>
      <c r="L35" s="55">
        <v>1</v>
      </c>
      <c r="M35" s="55">
        <v>3.4</v>
      </c>
      <c r="N35" s="55">
        <v>11.9</v>
      </c>
      <c r="O35" s="55">
        <v>7.9</v>
      </c>
      <c r="P35" s="55">
        <v>9.6</v>
      </c>
      <c r="Q35" s="55">
        <v>4</v>
      </c>
      <c r="R35" s="54">
        <v>9.3000000000000007</v>
      </c>
      <c r="S35" s="54">
        <v>4</v>
      </c>
      <c r="T35" s="55">
        <v>4</v>
      </c>
      <c r="U35" s="55">
        <v>4.0999999999999996</v>
      </c>
      <c r="V35" s="55">
        <v>4</v>
      </c>
      <c r="W35" s="55">
        <v>3.5</v>
      </c>
      <c r="X35" s="55">
        <v>1.4</v>
      </c>
      <c r="Y35" s="55">
        <v>4.7</v>
      </c>
      <c r="Z35" s="55">
        <v>4.0999999999999996</v>
      </c>
      <c r="AA35" s="55">
        <v>4.2</v>
      </c>
      <c r="AB35" s="55">
        <v>9.5</v>
      </c>
      <c r="AC35" s="75">
        <v>1</v>
      </c>
      <c r="AD35" s="55">
        <v>6.7</v>
      </c>
      <c r="AE35" s="55">
        <v>8.4</v>
      </c>
      <c r="AF35" s="55">
        <v>9</v>
      </c>
      <c r="AG35" s="55">
        <v>1.4</v>
      </c>
      <c r="AH35" s="55" t="s">
        <v>122</v>
      </c>
      <c r="AI35" s="55">
        <v>9</v>
      </c>
      <c r="AJ35" s="55">
        <v>1.6</v>
      </c>
      <c r="AK35" s="55">
        <v>3.7</v>
      </c>
      <c r="AL35" s="55">
        <v>0.9</v>
      </c>
      <c r="AM35" s="55">
        <v>7</v>
      </c>
      <c r="AN35" s="55">
        <v>0.9</v>
      </c>
      <c r="AO35" s="55">
        <v>8.1999999999999993</v>
      </c>
      <c r="AP35" s="55">
        <v>1.6</v>
      </c>
      <c r="AQ35" s="55">
        <v>4.9000000000000004</v>
      </c>
      <c r="AR35" s="55">
        <v>0.7</v>
      </c>
      <c r="AS35" s="55">
        <v>4.5999999999999996</v>
      </c>
      <c r="AT35" s="55">
        <v>4.8</v>
      </c>
      <c r="AU35" s="74"/>
      <c r="AY35" s="43">
        <v>5.3</v>
      </c>
    </row>
    <row r="36" spans="1:51" x14ac:dyDescent="0.25">
      <c r="A36" s="44" t="s">
        <v>32</v>
      </c>
      <c r="B36" s="42">
        <v>11</v>
      </c>
      <c r="C36" s="43">
        <v>8.4</v>
      </c>
      <c r="D36" s="43">
        <v>6.5</v>
      </c>
      <c r="E36" s="43">
        <v>7.1</v>
      </c>
      <c r="F36" s="43">
        <v>7.7</v>
      </c>
      <c r="G36" s="43">
        <v>7.7</v>
      </c>
      <c r="H36" s="43">
        <v>7.4</v>
      </c>
      <c r="I36" s="43">
        <v>11.6</v>
      </c>
      <c r="J36" s="43">
        <v>3.9</v>
      </c>
      <c r="K36" s="43">
        <v>9.5</v>
      </c>
      <c r="L36" s="43">
        <v>9.1</v>
      </c>
      <c r="M36" s="43">
        <v>7</v>
      </c>
      <c r="N36" s="43">
        <v>7.9</v>
      </c>
      <c r="O36" s="43">
        <v>8</v>
      </c>
      <c r="P36" s="43">
        <v>3.8</v>
      </c>
      <c r="Q36" s="43">
        <v>5.0999999999999996</v>
      </c>
      <c r="R36" s="42">
        <v>1.7</v>
      </c>
      <c r="S36" s="42">
        <v>5.7</v>
      </c>
      <c r="T36" s="43">
        <v>7.5</v>
      </c>
      <c r="U36" s="43">
        <v>9.1999999999999993</v>
      </c>
      <c r="V36" s="43">
        <v>8</v>
      </c>
      <c r="W36" s="43">
        <v>8.6999999999999993</v>
      </c>
      <c r="X36" s="43">
        <v>9.8000000000000007</v>
      </c>
      <c r="Y36" s="43">
        <v>8.3000000000000007</v>
      </c>
      <c r="Z36" s="43">
        <v>8.6</v>
      </c>
      <c r="AA36" s="43">
        <v>8</v>
      </c>
      <c r="AB36" s="43">
        <v>3.7</v>
      </c>
      <c r="AC36" s="43">
        <v>9.6</v>
      </c>
      <c r="AD36" s="43">
        <v>10.199999999999999</v>
      </c>
      <c r="AE36" s="43">
        <v>3.3</v>
      </c>
      <c r="AF36" s="43">
        <v>2.9</v>
      </c>
      <c r="AG36" s="43">
        <v>9.8000000000000007</v>
      </c>
      <c r="AH36" s="43">
        <v>9.4</v>
      </c>
      <c r="AI36" s="43" t="s">
        <v>122</v>
      </c>
      <c r="AJ36" s="43">
        <v>12.2</v>
      </c>
      <c r="AK36" s="43">
        <v>8.9</v>
      </c>
      <c r="AL36" s="43">
        <v>8.5</v>
      </c>
      <c r="AM36" s="43">
        <v>4</v>
      </c>
      <c r="AN36" s="43">
        <v>8.9</v>
      </c>
      <c r="AO36" s="43">
        <v>1.7</v>
      </c>
      <c r="AP36" s="43">
        <v>7.8</v>
      </c>
      <c r="AQ36" s="43">
        <v>4.0999999999999996</v>
      </c>
      <c r="AR36" s="43">
        <v>9.5</v>
      </c>
      <c r="AS36" s="43">
        <v>5.9</v>
      </c>
      <c r="AT36" s="43">
        <v>4.2</v>
      </c>
      <c r="AU36" s="74"/>
      <c r="AY36" s="43">
        <v>4.3</v>
      </c>
    </row>
    <row r="37" spans="1:51" x14ac:dyDescent="0.25">
      <c r="A37" s="44" t="s">
        <v>45</v>
      </c>
      <c r="B37" s="42">
        <v>3.1</v>
      </c>
      <c r="C37" s="43">
        <v>3.2</v>
      </c>
      <c r="D37" s="43">
        <v>9.1</v>
      </c>
      <c r="E37" s="43">
        <v>9.3000000000000007</v>
      </c>
      <c r="F37" s="43">
        <v>3</v>
      </c>
      <c r="G37" s="43">
        <v>3</v>
      </c>
      <c r="H37" s="43">
        <v>4.7</v>
      </c>
      <c r="I37" s="43">
        <v>2.4</v>
      </c>
      <c r="J37" s="43">
        <v>10.5</v>
      </c>
      <c r="K37" s="43">
        <v>1.4</v>
      </c>
      <c r="L37" s="43">
        <v>0.8</v>
      </c>
      <c r="M37" s="43">
        <v>4.2</v>
      </c>
      <c r="N37" s="43">
        <v>13.3</v>
      </c>
      <c r="O37" s="43">
        <v>6.5</v>
      </c>
      <c r="P37" s="43">
        <v>11.6</v>
      </c>
      <c r="Q37" s="43">
        <v>4.4000000000000004</v>
      </c>
      <c r="R37" s="42">
        <v>10.4</v>
      </c>
      <c r="S37" s="42">
        <v>4.8</v>
      </c>
      <c r="T37" s="43">
        <v>2.2999999999999998</v>
      </c>
      <c r="U37" s="43">
        <v>2.4</v>
      </c>
      <c r="V37" s="43">
        <v>2.2000000000000002</v>
      </c>
      <c r="W37" s="43">
        <v>1.8</v>
      </c>
      <c r="X37" s="43">
        <v>1.6</v>
      </c>
      <c r="Y37" s="43">
        <v>3.3</v>
      </c>
      <c r="Z37" s="43">
        <v>5.4</v>
      </c>
      <c r="AA37" s="43">
        <v>4.2</v>
      </c>
      <c r="AB37" s="43">
        <v>11.7</v>
      </c>
      <c r="AC37" s="43">
        <v>2</v>
      </c>
      <c r="AD37" s="43">
        <v>5</v>
      </c>
      <c r="AE37" s="43">
        <v>10.7</v>
      </c>
      <c r="AF37" s="43">
        <v>11.3</v>
      </c>
      <c r="AG37" s="43">
        <v>1.8</v>
      </c>
      <c r="AH37" s="43">
        <v>1.6</v>
      </c>
      <c r="AI37" s="43">
        <v>12.2</v>
      </c>
      <c r="AJ37" s="43" t="s">
        <v>122</v>
      </c>
      <c r="AK37" s="43">
        <v>4.7</v>
      </c>
      <c r="AL37" s="43">
        <v>2.4</v>
      </c>
      <c r="AM37" s="43">
        <v>9.1999999999999993</v>
      </c>
      <c r="AN37" s="43">
        <v>1</v>
      </c>
      <c r="AO37" s="43">
        <v>11.5</v>
      </c>
      <c r="AP37" s="43">
        <v>2.7</v>
      </c>
      <c r="AQ37" s="43">
        <v>5.4</v>
      </c>
      <c r="AR37" s="43">
        <v>0.9</v>
      </c>
      <c r="AS37" s="43">
        <v>6.4</v>
      </c>
      <c r="AT37" s="43">
        <v>5.5</v>
      </c>
      <c r="AU37" s="74"/>
      <c r="AY37" s="43">
        <v>6.1</v>
      </c>
    </row>
    <row r="38" spans="1:51" x14ac:dyDescent="0.25">
      <c r="A38" s="53" t="s">
        <v>33</v>
      </c>
      <c r="B38" s="54">
        <v>5.2</v>
      </c>
      <c r="C38" s="55">
        <v>2.7</v>
      </c>
      <c r="D38" s="55">
        <v>12.8</v>
      </c>
      <c r="E38" s="55">
        <v>12.8</v>
      </c>
      <c r="F38" s="55">
        <v>6.3</v>
      </c>
      <c r="G38" s="55">
        <v>6.3</v>
      </c>
      <c r="H38" s="55">
        <v>1.6</v>
      </c>
      <c r="I38" s="55">
        <v>6</v>
      </c>
      <c r="J38" s="55">
        <v>10.1</v>
      </c>
      <c r="K38" s="55">
        <v>3.8</v>
      </c>
      <c r="L38" s="55">
        <v>4.5</v>
      </c>
      <c r="M38" s="55">
        <v>5.6</v>
      </c>
      <c r="N38" s="55">
        <v>14.1</v>
      </c>
      <c r="O38" s="55">
        <v>10.3</v>
      </c>
      <c r="P38" s="55">
        <v>10</v>
      </c>
      <c r="Q38" s="55">
        <v>5.8</v>
      </c>
      <c r="R38" s="54">
        <v>6.9</v>
      </c>
      <c r="S38" s="54">
        <v>6</v>
      </c>
      <c r="T38" s="55">
        <v>6.1</v>
      </c>
      <c r="U38" s="55">
        <v>6.9</v>
      </c>
      <c r="V38" s="55">
        <v>6.6</v>
      </c>
      <c r="W38" s="55">
        <v>7.1</v>
      </c>
      <c r="X38" s="55">
        <v>4.5999999999999996</v>
      </c>
      <c r="Y38" s="55">
        <v>8.3000000000000007</v>
      </c>
      <c r="Z38" s="55">
        <v>0.6</v>
      </c>
      <c r="AA38" s="55">
        <v>6.6</v>
      </c>
      <c r="AB38" s="55">
        <v>9.9</v>
      </c>
      <c r="AC38" s="55">
        <v>3.6</v>
      </c>
      <c r="AD38" s="55">
        <v>9.9</v>
      </c>
      <c r="AE38" s="55">
        <v>8.5</v>
      </c>
      <c r="AF38" s="55">
        <v>9.1</v>
      </c>
      <c r="AG38" s="55">
        <v>4.5999999999999996</v>
      </c>
      <c r="AH38" s="55">
        <v>3.7</v>
      </c>
      <c r="AI38" s="55">
        <v>8.9</v>
      </c>
      <c r="AJ38" s="55">
        <v>4.7</v>
      </c>
      <c r="AK38" s="55" t="s">
        <v>122</v>
      </c>
      <c r="AL38" s="55">
        <v>4.0999999999999996</v>
      </c>
      <c r="AM38" s="55">
        <v>9</v>
      </c>
      <c r="AN38" s="55">
        <v>4.4000000000000004</v>
      </c>
      <c r="AO38" s="55">
        <v>8.1</v>
      </c>
      <c r="AP38" s="55">
        <v>3.2</v>
      </c>
      <c r="AQ38" s="55">
        <v>6.5</v>
      </c>
      <c r="AR38" s="55">
        <v>3.9</v>
      </c>
      <c r="AS38" s="55">
        <v>4.3</v>
      </c>
      <c r="AT38" s="55">
        <v>6.5</v>
      </c>
      <c r="AU38" s="74"/>
      <c r="AY38" s="43">
        <v>8</v>
      </c>
    </row>
    <row r="39" spans="1:51" x14ac:dyDescent="0.25">
      <c r="A39" s="44" t="s">
        <v>34</v>
      </c>
      <c r="B39" s="42">
        <v>3.6</v>
      </c>
      <c r="C39" s="43">
        <v>1.5</v>
      </c>
      <c r="D39" s="43">
        <v>9.4</v>
      </c>
      <c r="E39" s="43">
        <v>9.9</v>
      </c>
      <c r="F39" s="43">
        <v>3.5</v>
      </c>
      <c r="G39" s="43">
        <v>3.5</v>
      </c>
      <c r="H39" s="43">
        <v>3.2</v>
      </c>
      <c r="I39" s="43">
        <v>3.9</v>
      </c>
      <c r="J39" s="43">
        <v>7.5</v>
      </c>
      <c r="K39" s="43">
        <v>1.3</v>
      </c>
      <c r="L39" s="43">
        <v>1.9</v>
      </c>
      <c r="M39" s="43">
        <v>2.8</v>
      </c>
      <c r="N39" s="43">
        <v>11.3</v>
      </c>
      <c r="O39" s="43">
        <v>7.3</v>
      </c>
      <c r="P39" s="43">
        <v>8.9</v>
      </c>
      <c r="Q39" s="43">
        <v>3.4</v>
      </c>
      <c r="R39" s="42">
        <v>8.6</v>
      </c>
      <c r="S39" s="42">
        <v>3.4</v>
      </c>
      <c r="T39" s="43">
        <v>3.4</v>
      </c>
      <c r="U39" s="43">
        <v>4.2</v>
      </c>
      <c r="V39" s="43">
        <v>3.9</v>
      </c>
      <c r="W39" s="43">
        <v>4.5</v>
      </c>
      <c r="X39" s="43">
        <v>2.6</v>
      </c>
      <c r="Y39" s="43">
        <v>5.0999999999999996</v>
      </c>
      <c r="Z39" s="43">
        <v>3.9</v>
      </c>
      <c r="AA39" s="43">
        <v>3.6</v>
      </c>
      <c r="AB39" s="43">
        <v>8.9</v>
      </c>
      <c r="AC39" s="43">
        <v>2.2000000000000002</v>
      </c>
      <c r="AD39" s="43">
        <v>6.5</v>
      </c>
      <c r="AE39" s="43">
        <v>7.8</v>
      </c>
      <c r="AF39" s="43">
        <v>8.4</v>
      </c>
      <c r="AG39" s="43">
        <v>2.6</v>
      </c>
      <c r="AH39" s="43">
        <v>0.9</v>
      </c>
      <c r="AI39" s="43">
        <v>8.4</v>
      </c>
      <c r="AJ39" s="43">
        <v>2.4</v>
      </c>
      <c r="AK39" s="43">
        <v>4.2</v>
      </c>
      <c r="AL39" s="43" t="s">
        <v>122</v>
      </c>
      <c r="AM39" s="43">
        <v>6.4</v>
      </c>
      <c r="AN39" s="43">
        <v>1.3</v>
      </c>
      <c r="AO39" s="43">
        <v>7.6</v>
      </c>
      <c r="AP39" s="43">
        <v>1</v>
      </c>
      <c r="AQ39" s="43">
        <v>4.3</v>
      </c>
      <c r="AR39" s="43">
        <v>1.3</v>
      </c>
      <c r="AS39" s="43">
        <v>3.9</v>
      </c>
      <c r="AT39" s="43">
        <v>4.2</v>
      </c>
      <c r="AU39" s="74"/>
      <c r="AY39" s="43">
        <v>4.5999999999999996</v>
      </c>
    </row>
    <row r="40" spans="1:51" x14ac:dyDescent="0.25">
      <c r="A40" s="44" t="s">
        <v>10</v>
      </c>
      <c r="B40" s="42">
        <v>9.1999999999999993</v>
      </c>
      <c r="C40" s="43">
        <v>6.4</v>
      </c>
      <c r="D40" s="43">
        <v>4.2</v>
      </c>
      <c r="E40" s="43">
        <v>4.7</v>
      </c>
      <c r="F40" s="43">
        <v>5.7</v>
      </c>
      <c r="G40" s="43">
        <v>5.7</v>
      </c>
      <c r="H40" s="43">
        <v>7.6</v>
      </c>
      <c r="I40" s="43">
        <v>9.6</v>
      </c>
      <c r="J40" s="43">
        <v>1.5</v>
      </c>
      <c r="K40" s="43">
        <v>7.5</v>
      </c>
      <c r="L40" s="43">
        <v>7.1</v>
      </c>
      <c r="M40" s="43">
        <v>5</v>
      </c>
      <c r="N40" s="43">
        <v>5.5</v>
      </c>
      <c r="O40" s="43">
        <v>5.5</v>
      </c>
      <c r="P40" s="43">
        <v>3</v>
      </c>
      <c r="Q40" s="43">
        <v>3.4</v>
      </c>
      <c r="R40" s="42">
        <v>1.8</v>
      </c>
      <c r="S40" s="42">
        <v>3.7</v>
      </c>
      <c r="T40" s="43">
        <v>5.5</v>
      </c>
      <c r="U40" s="43">
        <v>7.2</v>
      </c>
      <c r="V40" s="43">
        <v>6</v>
      </c>
      <c r="W40" s="43">
        <v>6.7</v>
      </c>
      <c r="X40" s="43">
        <v>7.9</v>
      </c>
      <c r="Y40" s="43">
        <v>6.3</v>
      </c>
      <c r="Z40" s="43">
        <v>8.6999999999999993</v>
      </c>
      <c r="AA40" s="43">
        <v>5</v>
      </c>
      <c r="AB40" s="43">
        <v>2.9</v>
      </c>
      <c r="AC40" s="43">
        <v>8.4</v>
      </c>
      <c r="AD40" s="43">
        <v>8.1999999999999993</v>
      </c>
      <c r="AE40" s="43">
        <v>2.6</v>
      </c>
      <c r="AF40" s="43">
        <v>2.5</v>
      </c>
      <c r="AG40" s="43">
        <v>7.8</v>
      </c>
      <c r="AH40" s="43">
        <v>7.5</v>
      </c>
      <c r="AI40" s="43">
        <v>4</v>
      </c>
      <c r="AJ40" s="43">
        <v>9.1999999999999993</v>
      </c>
      <c r="AK40" s="43">
        <v>9</v>
      </c>
      <c r="AL40" s="43">
        <v>6.5</v>
      </c>
      <c r="AM40" s="43" t="s">
        <v>122</v>
      </c>
      <c r="AN40" s="43">
        <v>6.9</v>
      </c>
      <c r="AO40" s="43">
        <v>2.7</v>
      </c>
      <c r="AP40" s="43">
        <v>5.9</v>
      </c>
      <c r="AQ40" s="43">
        <v>3</v>
      </c>
      <c r="AR40" s="43">
        <v>7.5</v>
      </c>
      <c r="AS40" s="43">
        <v>5.5</v>
      </c>
      <c r="AT40" s="43">
        <v>2.9</v>
      </c>
      <c r="AU40" s="74"/>
      <c r="AY40" s="43">
        <v>1.4</v>
      </c>
    </row>
    <row r="41" spans="1:51" x14ac:dyDescent="0.25">
      <c r="A41" s="53" t="s">
        <v>2</v>
      </c>
      <c r="B41" s="54">
        <v>2.2999999999999998</v>
      </c>
      <c r="C41" s="55">
        <v>2.4</v>
      </c>
      <c r="D41" s="55">
        <v>10.5</v>
      </c>
      <c r="E41" s="55">
        <v>11</v>
      </c>
      <c r="F41" s="55">
        <v>4.0999999999999996</v>
      </c>
      <c r="G41" s="55">
        <v>4.0999999999999996</v>
      </c>
      <c r="H41" s="55">
        <v>4.0999999999999996</v>
      </c>
      <c r="I41" s="55">
        <v>2.6</v>
      </c>
      <c r="J41" s="55">
        <v>8</v>
      </c>
      <c r="K41" s="55">
        <v>1</v>
      </c>
      <c r="L41" s="55">
        <v>0.6</v>
      </c>
      <c r="M41" s="55">
        <v>3.4</v>
      </c>
      <c r="N41" s="55">
        <v>11.9</v>
      </c>
      <c r="O41" s="55">
        <v>8.4</v>
      </c>
      <c r="P41" s="55">
        <v>9.5</v>
      </c>
      <c r="Q41" s="55">
        <v>3.9</v>
      </c>
      <c r="R41" s="54">
        <v>9.9</v>
      </c>
      <c r="S41" s="54">
        <v>3.9</v>
      </c>
      <c r="T41" s="75">
        <v>3.9</v>
      </c>
      <c r="U41" s="55">
        <v>3.4</v>
      </c>
      <c r="V41" s="55">
        <v>4.2</v>
      </c>
      <c r="W41" s="55">
        <v>3.2</v>
      </c>
      <c r="X41" s="55">
        <v>1.3</v>
      </c>
      <c r="Y41" s="55">
        <v>4.4000000000000004</v>
      </c>
      <c r="Z41" s="55">
        <v>4.8</v>
      </c>
      <c r="AA41" s="55">
        <v>4.5999999999999996</v>
      </c>
      <c r="AB41" s="55">
        <v>9.3000000000000007</v>
      </c>
      <c r="AC41" s="55">
        <v>1.8</v>
      </c>
      <c r="AD41" s="55">
        <v>6.5</v>
      </c>
      <c r="AE41" s="55">
        <v>8.4</v>
      </c>
      <c r="AF41" s="55">
        <v>9</v>
      </c>
      <c r="AG41" s="55">
        <v>1.3</v>
      </c>
      <c r="AH41" s="55">
        <v>0.9</v>
      </c>
      <c r="AI41" s="55">
        <v>8.9</v>
      </c>
      <c r="AJ41" s="55">
        <v>1</v>
      </c>
      <c r="AK41" s="55">
        <v>4.4000000000000004</v>
      </c>
      <c r="AL41" s="55">
        <v>1.6</v>
      </c>
      <c r="AM41" s="55">
        <v>6.9</v>
      </c>
      <c r="AN41" s="55" t="s">
        <v>122</v>
      </c>
      <c r="AO41" s="55">
        <v>8.1</v>
      </c>
      <c r="AP41" s="55">
        <v>1.9</v>
      </c>
      <c r="AQ41" s="55">
        <v>4.8</v>
      </c>
      <c r="AR41" s="55">
        <v>0.9</v>
      </c>
      <c r="AS41" s="55">
        <v>4.5</v>
      </c>
      <c r="AT41" s="55">
        <v>4.7</v>
      </c>
      <c r="AU41" s="74"/>
      <c r="AY41" s="43">
        <v>5.0999999999999996</v>
      </c>
    </row>
    <row r="42" spans="1:51" x14ac:dyDescent="0.25">
      <c r="A42" s="44" t="s">
        <v>35</v>
      </c>
      <c r="B42" s="42">
        <v>10.199999999999999</v>
      </c>
      <c r="C42" s="43">
        <v>7.6</v>
      </c>
      <c r="D42" s="43">
        <v>4.9000000000000004</v>
      </c>
      <c r="E42" s="43">
        <v>5.7</v>
      </c>
      <c r="F42" s="43">
        <v>6.9</v>
      </c>
      <c r="G42" s="43">
        <v>6.9</v>
      </c>
      <c r="H42" s="43">
        <v>6.7</v>
      </c>
      <c r="I42" s="43">
        <v>10.8</v>
      </c>
      <c r="J42" s="43">
        <v>2.5</v>
      </c>
      <c r="K42" s="43">
        <v>8.8000000000000007</v>
      </c>
      <c r="L42" s="43">
        <v>8.3000000000000007</v>
      </c>
      <c r="M42" s="43">
        <v>6.2</v>
      </c>
      <c r="N42" s="43">
        <v>6.3</v>
      </c>
      <c r="O42" s="43">
        <v>7.2</v>
      </c>
      <c r="P42" s="43">
        <v>2.2000000000000002</v>
      </c>
      <c r="Q42" s="43">
        <v>4.3</v>
      </c>
      <c r="R42" s="42">
        <v>1</v>
      </c>
      <c r="S42" s="42">
        <v>4.9000000000000004</v>
      </c>
      <c r="T42" s="43">
        <v>6.7</v>
      </c>
      <c r="U42" s="43">
        <v>8.4</v>
      </c>
      <c r="V42" s="43">
        <v>7.3</v>
      </c>
      <c r="W42" s="43">
        <v>7.9</v>
      </c>
      <c r="X42" s="43">
        <v>9.1</v>
      </c>
      <c r="Y42" s="43">
        <v>7.5</v>
      </c>
      <c r="Z42" s="43">
        <v>7.8</v>
      </c>
      <c r="AA42" s="43">
        <v>7.3</v>
      </c>
      <c r="AB42" s="43">
        <v>2.1</v>
      </c>
      <c r="AC42" s="43">
        <v>8.8000000000000007</v>
      </c>
      <c r="AD42" s="43">
        <v>9.4</v>
      </c>
      <c r="AE42" s="43">
        <v>1.9</v>
      </c>
      <c r="AF42" s="43">
        <v>1.4</v>
      </c>
      <c r="AG42" s="43">
        <v>9</v>
      </c>
      <c r="AH42" s="43">
        <v>8.6</v>
      </c>
      <c r="AI42" s="43">
        <v>1.7</v>
      </c>
      <c r="AJ42" s="43">
        <v>11.5</v>
      </c>
      <c r="AK42" s="43">
        <v>8.1</v>
      </c>
      <c r="AL42" s="43">
        <v>7.7</v>
      </c>
      <c r="AM42" s="43">
        <v>2.7</v>
      </c>
      <c r="AN42" s="43">
        <v>8.1</v>
      </c>
      <c r="AO42" s="43" t="s">
        <v>122</v>
      </c>
      <c r="AP42" s="43">
        <v>7.1</v>
      </c>
      <c r="AQ42" s="43">
        <v>3.3</v>
      </c>
      <c r="AR42" s="43">
        <v>8.6999999999999993</v>
      </c>
      <c r="AS42" s="43">
        <v>5.0999999999999996</v>
      </c>
      <c r="AT42" s="43">
        <v>3.4</v>
      </c>
      <c r="AU42" s="74"/>
      <c r="AY42" s="43">
        <v>3.2</v>
      </c>
    </row>
    <row r="43" spans="1:51" x14ac:dyDescent="0.25">
      <c r="A43" s="44" t="s">
        <v>41</v>
      </c>
      <c r="B43" s="42">
        <v>3.4</v>
      </c>
      <c r="C43" s="43">
        <v>0.5</v>
      </c>
      <c r="D43" s="43">
        <v>9.6</v>
      </c>
      <c r="E43" s="43">
        <v>9.6</v>
      </c>
      <c r="F43" s="43">
        <v>3.8</v>
      </c>
      <c r="G43" s="43">
        <v>3.3</v>
      </c>
      <c r="H43" s="43">
        <v>2.2000000000000002</v>
      </c>
      <c r="I43" s="43">
        <v>4.3</v>
      </c>
      <c r="J43" s="43">
        <v>7.9</v>
      </c>
      <c r="K43" s="43">
        <v>1.9</v>
      </c>
      <c r="L43" s="43">
        <v>2.1</v>
      </c>
      <c r="M43" s="43">
        <v>2.6</v>
      </c>
      <c r="N43" s="43">
        <v>11</v>
      </c>
      <c r="O43" s="43">
        <v>7.1</v>
      </c>
      <c r="P43" s="43">
        <v>9.1</v>
      </c>
      <c r="Q43" s="43">
        <v>3.1</v>
      </c>
      <c r="R43" s="42">
        <v>8.1</v>
      </c>
      <c r="S43" s="42">
        <v>3.6</v>
      </c>
      <c r="T43" s="43">
        <v>3.6</v>
      </c>
      <c r="U43" s="43">
        <v>4.4000000000000004</v>
      </c>
      <c r="V43" s="43">
        <v>3.6</v>
      </c>
      <c r="W43" s="43">
        <v>4.7</v>
      </c>
      <c r="X43" s="43">
        <v>2.8</v>
      </c>
      <c r="Y43" s="43">
        <v>5.0999999999999996</v>
      </c>
      <c r="Z43" s="43">
        <v>2.9</v>
      </c>
      <c r="AA43" s="43">
        <v>3.5</v>
      </c>
      <c r="AB43" s="43">
        <v>9.1</v>
      </c>
      <c r="AC43" s="43">
        <v>2</v>
      </c>
      <c r="AD43" s="43">
        <v>6.5</v>
      </c>
      <c r="AE43" s="43">
        <v>8</v>
      </c>
      <c r="AF43" s="43">
        <v>8.6</v>
      </c>
      <c r="AG43" s="43">
        <v>2.8</v>
      </c>
      <c r="AH43" s="43">
        <v>1.6</v>
      </c>
      <c r="AI43" s="43">
        <v>9.1999999999999993</v>
      </c>
      <c r="AJ43" s="43">
        <v>2.7</v>
      </c>
      <c r="AK43" s="43">
        <v>3.2</v>
      </c>
      <c r="AL43" s="43">
        <v>1</v>
      </c>
      <c r="AM43" s="43">
        <v>6.6</v>
      </c>
      <c r="AN43" s="43">
        <v>1.8</v>
      </c>
      <c r="AO43" s="43">
        <v>8.4</v>
      </c>
      <c r="AP43" s="43" t="s">
        <v>122</v>
      </c>
      <c r="AQ43" s="43">
        <v>4.5</v>
      </c>
      <c r="AR43" s="43">
        <v>1.9</v>
      </c>
      <c r="AS43" s="43">
        <v>3.9</v>
      </c>
      <c r="AT43" s="43">
        <v>4.4000000000000004</v>
      </c>
      <c r="AU43" s="74"/>
      <c r="AY43" s="43">
        <v>4.3</v>
      </c>
    </row>
    <row r="44" spans="1:51" x14ac:dyDescent="0.25">
      <c r="A44" s="53" t="s">
        <v>3</v>
      </c>
      <c r="B44" s="54">
        <v>6.9</v>
      </c>
      <c r="C44" s="55">
        <v>4.3</v>
      </c>
      <c r="D44" s="55">
        <v>6.8</v>
      </c>
      <c r="E44" s="55">
        <v>7.3</v>
      </c>
      <c r="F44" s="55">
        <v>3.6</v>
      </c>
      <c r="G44" s="55">
        <v>3.6</v>
      </c>
      <c r="H44" s="55">
        <v>5.0999999999999996</v>
      </c>
      <c r="I44" s="55">
        <v>7.5</v>
      </c>
      <c r="J44" s="55">
        <v>4.0999999999999996</v>
      </c>
      <c r="K44" s="55">
        <v>5.4</v>
      </c>
      <c r="L44" s="55">
        <v>5</v>
      </c>
      <c r="M44" s="55">
        <v>2.8</v>
      </c>
      <c r="N44" s="55">
        <v>8.1</v>
      </c>
      <c r="O44" s="55">
        <v>4.5</v>
      </c>
      <c r="P44" s="55">
        <v>4.5999999999999996</v>
      </c>
      <c r="Q44" s="55">
        <v>1</v>
      </c>
      <c r="R44" s="54">
        <v>2.1</v>
      </c>
      <c r="S44" s="54">
        <v>1.5</v>
      </c>
      <c r="T44" s="55">
        <v>3.2</v>
      </c>
      <c r="U44" s="55">
        <v>5.0999999999999996</v>
      </c>
      <c r="V44" s="55">
        <v>3.9</v>
      </c>
      <c r="W44" s="55">
        <v>4.7</v>
      </c>
      <c r="X44" s="55">
        <v>5.7</v>
      </c>
      <c r="Y44" s="55">
        <v>4.2</v>
      </c>
      <c r="Z44" s="55">
        <v>6.3</v>
      </c>
      <c r="AA44" s="55">
        <v>3.1</v>
      </c>
      <c r="AB44" s="55">
        <v>4.5</v>
      </c>
      <c r="AC44" s="55">
        <v>5.5</v>
      </c>
      <c r="AD44" s="55">
        <v>6.1</v>
      </c>
      <c r="AE44" s="55">
        <v>3</v>
      </c>
      <c r="AF44" s="55">
        <v>3.6</v>
      </c>
      <c r="AG44" s="55">
        <v>5.7</v>
      </c>
      <c r="AH44" s="55">
        <v>5.3</v>
      </c>
      <c r="AI44" s="55">
        <v>4.0999999999999996</v>
      </c>
      <c r="AJ44" s="55">
        <v>5.4</v>
      </c>
      <c r="AK44" s="55">
        <v>6.6</v>
      </c>
      <c r="AL44" s="55">
        <v>4.4000000000000004</v>
      </c>
      <c r="AM44" s="55">
        <v>3</v>
      </c>
      <c r="AN44" s="55">
        <v>4.8</v>
      </c>
      <c r="AO44" s="55">
        <v>3.3</v>
      </c>
      <c r="AP44" s="55">
        <v>4.5</v>
      </c>
      <c r="AQ44" s="55" t="s">
        <v>122</v>
      </c>
      <c r="AR44" s="55">
        <v>5.2</v>
      </c>
      <c r="AS44" s="55">
        <v>2.6</v>
      </c>
      <c r="AT44" s="55">
        <v>0.1</v>
      </c>
      <c r="AU44" s="74"/>
      <c r="AY44" s="43">
        <v>1.4</v>
      </c>
    </row>
    <row r="45" spans="1:51" x14ac:dyDescent="0.25">
      <c r="A45" s="44" t="s">
        <v>36</v>
      </c>
      <c r="B45" s="42">
        <v>2</v>
      </c>
      <c r="C45" s="43">
        <v>2.6</v>
      </c>
      <c r="D45" s="43">
        <v>10.5</v>
      </c>
      <c r="E45" s="43">
        <v>11</v>
      </c>
      <c r="F45" s="43">
        <v>4.4000000000000004</v>
      </c>
      <c r="G45" s="43">
        <v>4.5999999999999996</v>
      </c>
      <c r="H45" s="43">
        <v>4.2</v>
      </c>
      <c r="I45" s="43">
        <v>2</v>
      </c>
      <c r="J45" s="43">
        <v>8.6</v>
      </c>
      <c r="K45" s="43">
        <v>0.1</v>
      </c>
      <c r="L45" s="43">
        <v>0.9</v>
      </c>
      <c r="M45" s="43">
        <v>4</v>
      </c>
      <c r="N45" s="43">
        <v>11.8</v>
      </c>
      <c r="O45" s="43">
        <v>8.1999999999999993</v>
      </c>
      <c r="P45" s="43">
        <v>10.1</v>
      </c>
      <c r="Q45" s="43">
        <v>4.5</v>
      </c>
      <c r="R45" s="42">
        <v>9.8000000000000007</v>
      </c>
      <c r="S45" s="42">
        <v>4.5</v>
      </c>
      <c r="T45" s="43">
        <v>3.9</v>
      </c>
      <c r="U45" s="43">
        <v>3.8</v>
      </c>
      <c r="V45" s="43">
        <v>4.0999999999999996</v>
      </c>
      <c r="W45" s="43">
        <v>3.2</v>
      </c>
      <c r="X45" s="43">
        <v>0.7</v>
      </c>
      <c r="Y45" s="43">
        <v>4.3</v>
      </c>
      <c r="Z45" s="43">
        <v>4.3</v>
      </c>
      <c r="AA45" s="43">
        <v>4.7</v>
      </c>
      <c r="AB45" s="43">
        <v>10</v>
      </c>
      <c r="AC45" s="43">
        <v>1.2</v>
      </c>
      <c r="AD45" s="43">
        <v>6.4</v>
      </c>
      <c r="AE45" s="43">
        <v>9</v>
      </c>
      <c r="AF45" s="43">
        <v>9.6</v>
      </c>
      <c r="AG45" s="43">
        <v>0.7</v>
      </c>
      <c r="AH45" s="43">
        <v>0.7</v>
      </c>
      <c r="AI45" s="43">
        <v>9.5</v>
      </c>
      <c r="AJ45" s="43">
        <v>0.9</v>
      </c>
      <c r="AK45" s="43">
        <v>3.9</v>
      </c>
      <c r="AL45" s="43">
        <v>1.8</v>
      </c>
      <c r="AM45" s="43">
        <v>7.5</v>
      </c>
      <c r="AN45" s="43">
        <v>0.9</v>
      </c>
      <c r="AO45" s="43">
        <v>8.6999999999999993</v>
      </c>
      <c r="AP45" s="43">
        <v>2.1</v>
      </c>
      <c r="AQ45" s="43">
        <v>5.4</v>
      </c>
      <c r="AR45" s="43" t="s">
        <v>122</v>
      </c>
      <c r="AS45" s="43">
        <v>5.0999999999999996</v>
      </c>
      <c r="AT45" s="43">
        <v>5.3</v>
      </c>
      <c r="AU45" s="74"/>
      <c r="AY45" s="43">
        <v>5.5</v>
      </c>
    </row>
    <row r="46" spans="1:51" x14ac:dyDescent="0.25">
      <c r="A46" s="44" t="s">
        <v>37</v>
      </c>
      <c r="B46" s="42">
        <v>6.6</v>
      </c>
      <c r="C46" s="43">
        <v>3.4</v>
      </c>
      <c r="D46" s="43">
        <v>9</v>
      </c>
      <c r="E46" s="43">
        <v>9.5</v>
      </c>
      <c r="F46" s="43">
        <v>3.6</v>
      </c>
      <c r="G46" s="43">
        <v>3.6</v>
      </c>
      <c r="H46" s="43">
        <v>2.9</v>
      </c>
      <c r="I46" s="43">
        <v>6.7</v>
      </c>
      <c r="J46" s="43">
        <v>6.5</v>
      </c>
      <c r="K46" s="43">
        <v>5.0999999999999996</v>
      </c>
      <c r="L46" s="43">
        <v>4.7</v>
      </c>
      <c r="M46" s="43">
        <v>2.9</v>
      </c>
      <c r="N46" s="43">
        <v>10.9</v>
      </c>
      <c r="O46" s="43">
        <v>6.9</v>
      </c>
      <c r="P46" s="43">
        <v>7</v>
      </c>
      <c r="Q46" s="43">
        <v>1.9</v>
      </c>
      <c r="R46" s="42">
        <v>4</v>
      </c>
      <c r="S46" s="42">
        <v>2.1</v>
      </c>
      <c r="T46" s="43">
        <v>3.5</v>
      </c>
      <c r="U46" s="43">
        <v>5.2</v>
      </c>
      <c r="V46" s="43">
        <v>4</v>
      </c>
      <c r="W46" s="43">
        <v>4.5999999999999996</v>
      </c>
      <c r="X46" s="43">
        <v>5.4</v>
      </c>
      <c r="Y46" s="43">
        <v>4.2</v>
      </c>
      <c r="Z46" s="43">
        <v>4</v>
      </c>
      <c r="AA46" s="43">
        <v>3.5</v>
      </c>
      <c r="AB46" s="43">
        <v>7</v>
      </c>
      <c r="AC46" s="43">
        <v>5.5</v>
      </c>
      <c r="AD46" s="43">
        <v>6.2</v>
      </c>
      <c r="AE46" s="43">
        <v>5.5</v>
      </c>
      <c r="AF46" s="43">
        <v>6.1</v>
      </c>
      <c r="AG46" s="43">
        <v>5.4</v>
      </c>
      <c r="AH46" s="43">
        <v>5.3</v>
      </c>
      <c r="AI46" s="43">
        <v>5.9</v>
      </c>
      <c r="AJ46" s="43">
        <v>6.4</v>
      </c>
      <c r="AK46" s="43">
        <v>4.3</v>
      </c>
      <c r="AL46" s="43">
        <v>4.2</v>
      </c>
      <c r="AM46" s="43">
        <v>5.4</v>
      </c>
      <c r="AN46" s="43">
        <v>4.5</v>
      </c>
      <c r="AO46" s="43">
        <v>5.0999999999999996</v>
      </c>
      <c r="AP46" s="43">
        <v>3.8</v>
      </c>
      <c r="AQ46" s="43">
        <v>2.6</v>
      </c>
      <c r="AR46" s="43">
        <v>5.0999999999999996</v>
      </c>
      <c r="AS46" s="43" t="s">
        <v>122</v>
      </c>
      <c r="AT46" s="43">
        <v>2.5</v>
      </c>
      <c r="AU46" s="74"/>
      <c r="AY46" s="43">
        <v>4.0999999999999996</v>
      </c>
    </row>
    <row r="47" spans="1:51" x14ac:dyDescent="0.25">
      <c r="A47" s="53" t="s">
        <v>38</v>
      </c>
      <c r="B47" s="54">
        <v>6.8</v>
      </c>
      <c r="C47" s="55">
        <v>4.2</v>
      </c>
      <c r="D47" s="55">
        <v>6.7</v>
      </c>
      <c r="E47" s="55">
        <v>7.2</v>
      </c>
      <c r="F47" s="55">
        <v>3.5</v>
      </c>
      <c r="G47" s="55">
        <v>3.5</v>
      </c>
      <c r="H47" s="55">
        <v>5.0999999999999996</v>
      </c>
      <c r="I47" s="55">
        <v>7.4</v>
      </c>
      <c r="J47" s="55">
        <v>4</v>
      </c>
      <c r="K47" s="55">
        <v>5.3</v>
      </c>
      <c r="L47" s="55">
        <v>4.7</v>
      </c>
      <c r="M47" s="55">
        <v>2.7</v>
      </c>
      <c r="N47" s="55">
        <v>8</v>
      </c>
      <c r="O47" s="55">
        <v>4.4000000000000004</v>
      </c>
      <c r="P47" s="55">
        <v>4.5999999999999996</v>
      </c>
      <c r="Q47" s="55">
        <v>0.9</v>
      </c>
      <c r="R47" s="54">
        <v>2.2000000000000002</v>
      </c>
      <c r="S47" s="54">
        <v>1.4</v>
      </c>
      <c r="T47" s="55">
        <v>3.3</v>
      </c>
      <c r="U47" s="55">
        <v>5.0999999999999996</v>
      </c>
      <c r="V47" s="55">
        <v>3.9</v>
      </c>
      <c r="W47" s="55">
        <v>4.7</v>
      </c>
      <c r="X47" s="55">
        <v>5.7</v>
      </c>
      <c r="Y47" s="55">
        <v>3.9</v>
      </c>
      <c r="Z47" s="55">
        <v>6.2</v>
      </c>
      <c r="AA47" s="55">
        <v>3.3</v>
      </c>
      <c r="AB47" s="55">
        <v>4.5999999999999996</v>
      </c>
      <c r="AC47" s="55">
        <v>5.4</v>
      </c>
      <c r="AD47" s="55">
        <v>6</v>
      </c>
      <c r="AE47" s="55">
        <v>3.1</v>
      </c>
      <c r="AF47" s="55">
        <v>3.7</v>
      </c>
      <c r="AG47" s="55">
        <v>5.6</v>
      </c>
      <c r="AH47" s="55">
        <v>5.2</v>
      </c>
      <c r="AI47" s="55">
        <v>4.2</v>
      </c>
      <c r="AJ47" s="55">
        <v>5.5</v>
      </c>
      <c r="AK47" s="55">
        <v>6.5</v>
      </c>
      <c r="AL47" s="55">
        <v>4.3</v>
      </c>
      <c r="AM47" s="55">
        <v>2.9</v>
      </c>
      <c r="AN47" s="55">
        <v>4.5</v>
      </c>
      <c r="AO47" s="55">
        <v>3.4</v>
      </c>
      <c r="AP47" s="55">
        <v>3.7</v>
      </c>
      <c r="AQ47" s="55">
        <v>0.1</v>
      </c>
      <c r="AR47" s="55">
        <v>5.0999999999999996</v>
      </c>
      <c r="AS47" s="55">
        <v>2.5</v>
      </c>
      <c r="AT47" s="55" t="s">
        <v>122</v>
      </c>
      <c r="AU47" s="74"/>
      <c r="AY47" s="43">
        <v>1.4</v>
      </c>
    </row>
    <row r="48" spans="1:51" x14ac:dyDescent="0.25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Y48" s="46"/>
    </row>
    <row r="49" spans="1:51" x14ac:dyDescent="0.25">
      <c r="A49" s="47"/>
      <c r="B49" s="47"/>
      <c r="C49" s="48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7"/>
      <c r="T49" s="40"/>
      <c r="U49" s="40"/>
      <c r="V49" s="48"/>
      <c r="W49" s="48"/>
      <c r="X49" s="40"/>
      <c r="Y49" s="48"/>
      <c r="Z49" s="40"/>
      <c r="AA49" s="48"/>
      <c r="AB49" s="40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0"/>
      <c r="AN49" s="40"/>
      <c r="AO49" s="48"/>
      <c r="AP49" s="48"/>
      <c r="AQ49" s="40"/>
      <c r="AR49" s="48"/>
      <c r="AS49" s="48"/>
      <c r="AT49" s="48"/>
      <c r="AY49" s="48"/>
    </row>
    <row r="50" spans="1:51" x14ac:dyDescent="0.25">
      <c r="A50" s="49" t="s">
        <v>123</v>
      </c>
      <c r="B50" s="47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/>
      <c r="Q50" s="50"/>
      <c r="R50" s="47"/>
      <c r="S50" s="44"/>
      <c r="T50" s="50"/>
      <c r="U50" s="50"/>
      <c r="V50" s="48"/>
      <c r="W50" s="48"/>
      <c r="X50" s="50"/>
      <c r="Y50" s="48"/>
      <c r="Z50" s="50"/>
      <c r="AA50" s="48"/>
      <c r="AB50" s="50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50"/>
      <c r="AN50" s="50"/>
      <c r="AO50" s="48"/>
      <c r="AP50" s="48"/>
      <c r="AQ50" s="50"/>
      <c r="AR50" s="48"/>
      <c r="AS50" s="48"/>
      <c r="AT50" s="48"/>
      <c r="AY50" s="48"/>
    </row>
    <row r="54" spans="1:51" ht="15.75" hidden="1" customHeight="1" x14ac:dyDescent="0.25">
      <c r="A54" s="44" t="s">
        <v>42</v>
      </c>
      <c r="B54" s="42">
        <v>7.2</v>
      </c>
      <c r="C54" s="43">
        <v>4.7</v>
      </c>
      <c r="D54" s="43">
        <v>5.4</v>
      </c>
      <c r="E54" s="43">
        <v>5.8</v>
      </c>
      <c r="F54" s="43">
        <v>4.0999999999999996</v>
      </c>
      <c r="G54" s="43">
        <v>4.0999999999999996</v>
      </c>
      <c r="H54" s="43">
        <v>6.6</v>
      </c>
      <c r="I54" s="43">
        <v>7.5</v>
      </c>
      <c r="J54" s="43">
        <v>2.7</v>
      </c>
      <c r="K54" s="43">
        <v>5.9</v>
      </c>
      <c r="L54" s="43">
        <v>5.5</v>
      </c>
      <c r="M54" s="43">
        <v>3.5</v>
      </c>
      <c r="N54" s="43">
        <v>6.5</v>
      </c>
      <c r="O54" s="43">
        <v>4</v>
      </c>
      <c r="P54" s="43">
        <v>3.8</v>
      </c>
      <c r="Q54" s="43">
        <v>1.9</v>
      </c>
      <c r="R54" s="42">
        <v>2.1</v>
      </c>
      <c r="S54" s="42">
        <v>2.1</v>
      </c>
      <c r="T54" s="43">
        <v>4</v>
      </c>
      <c r="U54" s="43">
        <v>6.1</v>
      </c>
      <c r="V54" s="43">
        <v>4.4000000000000004</v>
      </c>
      <c r="W54" s="43">
        <v>5.6</v>
      </c>
      <c r="X54" s="43">
        <v>6.2</v>
      </c>
      <c r="Y54" s="43">
        <v>5.0999999999999996</v>
      </c>
      <c r="Z54" s="43">
        <v>6.9</v>
      </c>
      <c r="AA54" s="43">
        <v>3.9</v>
      </c>
      <c r="AB54" s="43">
        <v>3.8</v>
      </c>
      <c r="AC54" s="43">
        <v>5.8</v>
      </c>
      <c r="AD54" s="43">
        <v>6.6</v>
      </c>
      <c r="AE54" s="43">
        <v>2.8</v>
      </c>
      <c r="AF54" s="43">
        <v>3.3</v>
      </c>
      <c r="AG54" s="43">
        <v>6.4</v>
      </c>
      <c r="AH54" s="43">
        <v>5.3</v>
      </c>
      <c r="AI54" s="43">
        <v>4.3</v>
      </c>
      <c r="AJ54" s="43">
        <v>6.1</v>
      </c>
      <c r="AK54" s="43">
        <v>8</v>
      </c>
      <c r="AL54" s="43">
        <v>4.5999999999999996</v>
      </c>
      <c r="AM54" s="43">
        <v>1.4</v>
      </c>
      <c r="AN54" s="43">
        <v>5.0999999999999996</v>
      </c>
      <c r="AO54" s="43">
        <v>3.2</v>
      </c>
      <c r="AP54" s="43">
        <v>4.3</v>
      </c>
      <c r="AQ54" s="43">
        <v>1.4</v>
      </c>
      <c r="AR54" s="43">
        <v>5.5</v>
      </c>
      <c r="AS54" s="43">
        <v>4.0999999999999996</v>
      </c>
      <c r="AT54" s="43">
        <v>1.4</v>
      </c>
      <c r="AY54" s="43" t="s">
        <v>43</v>
      </c>
    </row>
  </sheetData>
  <sheetProtection algorithmName="SHA-512" hashValue="uywYK7blBS2k9pNXnGHQ8y/nth1+3uDodh61wTJatVDA8glWZdhWO50oYC68e1t1sdOm6HwqeXe4qQu9Qwt6Hw==" saltValue="Vk44dsbDrrW74V4hhR4AQA==" spinCount="100000" sheet="1" objects="1" scenarios="1"/>
  <sortState xmlns:xlrd2="http://schemas.microsoft.com/office/spreadsheetml/2017/richdata2" ref="A3:AY47">
    <sortCondition ref="A3:A47"/>
  </sortState>
  <printOptions verticalCentered="1"/>
  <pageMargins left="0.7" right="0.75" top="0.5" bottom="0.25" header="0.3" footer="0.3"/>
  <pageSetup scale="51" fitToWidth="2" orientation="landscape" r:id="rId1"/>
  <headerFooter>
    <oddHeader>&amp;C&amp;"Calibri,Bold"&amp;36Mileage Between Buildings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38"/>
  <sheetViews>
    <sheetView workbookViewId="0">
      <selection activeCell="I18" sqref="I18"/>
    </sheetView>
  </sheetViews>
  <sheetFormatPr defaultRowHeight="15.75" x14ac:dyDescent="0.25"/>
  <cols>
    <col min="2" max="2" width="10.375" bestFit="1" customWidth="1"/>
    <col min="3" max="3" width="39.375" customWidth="1"/>
    <col min="4" max="4" width="36.875" customWidth="1"/>
  </cols>
  <sheetData>
    <row r="2" spans="1:4" ht="16.5" thickBot="1" x14ac:dyDescent="0.3"/>
    <row r="3" spans="1:4" ht="21.75" thickTop="1" thickBot="1" x14ac:dyDescent="0.3">
      <c r="C3" s="113" t="s">
        <v>83</v>
      </c>
      <c r="D3" s="114"/>
    </row>
    <row r="4" spans="1:4" ht="19.5" thickBot="1" x14ac:dyDescent="0.3">
      <c r="C4" s="64" t="s">
        <v>84</v>
      </c>
      <c r="D4" s="65" t="s">
        <v>85</v>
      </c>
    </row>
    <row r="5" spans="1:4" ht="16.5" thickBot="1" x14ac:dyDescent="0.3">
      <c r="A5" s="71">
        <v>44743</v>
      </c>
      <c r="B5" s="71">
        <v>44926</v>
      </c>
      <c r="C5" s="66" t="s">
        <v>133</v>
      </c>
      <c r="D5" s="67">
        <v>0.625</v>
      </c>
    </row>
    <row r="6" spans="1:4" ht="16.5" thickBot="1" x14ac:dyDescent="0.3">
      <c r="A6" s="71">
        <v>44562</v>
      </c>
      <c r="B6" s="71">
        <v>44926</v>
      </c>
      <c r="C6" s="66" t="s">
        <v>132</v>
      </c>
      <c r="D6" s="67">
        <v>0.58499999999999996</v>
      </c>
    </row>
    <row r="7" spans="1:4" ht="16.5" thickBot="1" x14ac:dyDescent="0.3">
      <c r="A7" s="71">
        <v>44197</v>
      </c>
      <c r="B7" s="71">
        <v>44561</v>
      </c>
      <c r="C7" s="66" t="s">
        <v>131</v>
      </c>
      <c r="D7" s="67">
        <v>0.56000000000000005</v>
      </c>
    </row>
    <row r="8" spans="1:4" ht="16.5" thickBot="1" x14ac:dyDescent="0.3">
      <c r="A8" s="71">
        <v>43831</v>
      </c>
      <c r="B8" s="71">
        <v>44196</v>
      </c>
      <c r="C8" s="66" t="s">
        <v>130</v>
      </c>
      <c r="D8" s="67">
        <v>0.57499999999999996</v>
      </c>
    </row>
    <row r="9" spans="1:4" ht="16.5" thickBot="1" x14ac:dyDescent="0.3">
      <c r="A9" s="71">
        <v>43466</v>
      </c>
      <c r="B9" s="71">
        <v>43830</v>
      </c>
      <c r="C9" s="66" t="s">
        <v>129</v>
      </c>
      <c r="D9" s="67">
        <v>0.57999999999999996</v>
      </c>
    </row>
    <row r="10" spans="1:4" ht="16.5" thickBot="1" x14ac:dyDescent="0.3">
      <c r="A10" s="71">
        <v>43101</v>
      </c>
      <c r="B10" s="71">
        <v>43465</v>
      </c>
      <c r="C10" s="66" t="s">
        <v>125</v>
      </c>
      <c r="D10" s="67">
        <v>0.54500000000000004</v>
      </c>
    </row>
    <row r="11" spans="1:4" ht="16.5" thickBot="1" x14ac:dyDescent="0.3">
      <c r="A11" s="71">
        <v>42736</v>
      </c>
      <c r="B11" s="71">
        <v>43100</v>
      </c>
      <c r="C11" s="66" t="s">
        <v>124</v>
      </c>
      <c r="D11" s="67">
        <v>0.53500000000000003</v>
      </c>
    </row>
    <row r="12" spans="1:4" ht="16.5" thickBot="1" x14ac:dyDescent="0.3">
      <c r="A12" s="71">
        <v>42370</v>
      </c>
      <c r="B12" s="71">
        <v>42735</v>
      </c>
      <c r="C12" s="66" t="s">
        <v>121</v>
      </c>
      <c r="D12" s="67">
        <v>0.54</v>
      </c>
    </row>
    <row r="13" spans="1:4" ht="16.5" thickBot="1" x14ac:dyDescent="0.3">
      <c r="A13" s="71">
        <v>42186</v>
      </c>
      <c r="B13" s="71">
        <v>42369</v>
      </c>
      <c r="C13" s="66" t="s">
        <v>120</v>
      </c>
      <c r="D13" s="67">
        <v>0.57499999999999996</v>
      </c>
    </row>
    <row r="14" spans="1:4" ht="16.5" thickBot="1" x14ac:dyDescent="0.3">
      <c r="A14" s="71">
        <v>42005</v>
      </c>
      <c r="B14" s="71">
        <v>42185</v>
      </c>
      <c r="C14" s="66" t="s">
        <v>119</v>
      </c>
      <c r="D14" s="67">
        <v>0.57499999999999996</v>
      </c>
    </row>
    <row r="15" spans="1:4" ht="16.5" thickBot="1" x14ac:dyDescent="0.3">
      <c r="A15" s="71">
        <v>41821</v>
      </c>
      <c r="B15" s="71">
        <v>42004</v>
      </c>
      <c r="C15" s="66" t="s">
        <v>117</v>
      </c>
      <c r="D15" s="68">
        <v>0.56000000000000005</v>
      </c>
    </row>
    <row r="16" spans="1:4" ht="16.5" thickBot="1" x14ac:dyDescent="0.3">
      <c r="A16" s="71">
        <v>41640</v>
      </c>
      <c r="B16" s="71">
        <v>41820</v>
      </c>
      <c r="C16" s="66" t="s">
        <v>116</v>
      </c>
      <c r="D16" s="68">
        <v>0.56000000000000005</v>
      </c>
    </row>
    <row r="17" spans="1:4" ht="16.5" thickBot="1" x14ac:dyDescent="0.3">
      <c r="A17" s="71">
        <v>41456</v>
      </c>
      <c r="B17" s="71">
        <v>41639</v>
      </c>
      <c r="C17" s="66" t="s">
        <v>115</v>
      </c>
      <c r="D17" s="67">
        <v>0.56499999999999995</v>
      </c>
    </row>
    <row r="18" spans="1:4" ht="16.5" thickBot="1" x14ac:dyDescent="0.3">
      <c r="A18" s="71">
        <v>41275</v>
      </c>
      <c r="B18" s="71">
        <v>41455</v>
      </c>
      <c r="C18" s="66" t="s">
        <v>86</v>
      </c>
      <c r="D18" s="67">
        <v>0.56499999999999995</v>
      </c>
    </row>
    <row r="19" spans="1:4" ht="16.5" thickBot="1" x14ac:dyDescent="0.3">
      <c r="A19" s="71">
        <v>41091</v>
      </c>
      <c r="B19" s="71">
        <v>41274</v>
      </c>
      <c r="C19" s="66" t="s">
        <v>87</v>
      </c>
      <c r="D19" s="67">
        <v>0.55500000000000005</v>
      </c>
    </row>
    <row r="20" spans="1:4" ht="16.5" thickBot="1" x14ac:dyDescent="0.3">
      <c r="A20" s="71">
        <v>40909</v>
      </c>
      <c r="B20" s="71">
        <v>41090</v>
      </c>
      <c r="C20" s="66" t="s">
        <v>88</v>
      </c>
      <c r="D20" s="67">
        <v>0.55500000000000005</v>
      </c>
    </row>
    <row r="21" spans="1:4" ht="16.5" thickBot="1" x14ac:dyDescent="0.3">
      <c r="A21" s="71">
        <v>40725</v>
      </c>
      <c r="B21" s="71">
        <v>40908</v>
      </c>
      <c r="C21" s="66" t="s">
        <v>89</v>
      </c>
      <c r="D21" s="67">
        <v>0.55500000000000005</v>
      </c>
    </row>
    <row r="22" spans="1:4" ht="16.5" thickBot="1" x14ac:dyDescent="0.3">
      <c r="A22" s="71">
        <v>40544</v>
      </c>
      <c r="B22" s="71">
        <v>40724</v>
      </c>
      <c r="C22" s="66" t="s">
        <v>90</v>
      </c>
      <c r="D22" s="68">
        <v>0.51</v>
      </c>
    </row>
    <row r="23" spans="1:4" ht="16.5" thickBot="1" x14ac:dyDescent="0.3">
      <c r="A23" s="71">
        <v>40179</v>
      </c>
      <c r="B23" s="71">
        <v>40543</v>
      </c>
      <c r="C23" s="66" t="s">
        <v>91</v>
      </c>
      <c r="D23" s="68">
        <v>0.5</v>
      </c>
    </row>
    <row r="24" spans="1:4" ht="16.5" thickBot="1" x14ac:dyDescent="0.3">
      <c r="A24" s="71">
        <v>39814</v>
      </c>
      <c r="B24" s="71">
        <v>40178</v>
      </c>
      <c r="C24" s="66" t="s">
        <v>92</v>
      </c>
      <c r="D24" s="68">
        <v>0.55000000000000004</v>
      </c>
    </row>
    <row r="25" spans="1:4" ht="16.5" thickBot="1" x14ac:dyDescent="0.3">
      <c r="A25" s="71">
        <v>39630</v>
      </c>
      <c r="B25" s="71">
        <v>39813</v>
      </c>
      <c r="C25" s="66" t="s">
        <v>93</v>
      </c>
      <c r="D25" s="68">
        <v>0.58499999999999996</v>
      </c>
    </row>
    <row r="26" spans="1:4" ht="16.5" thickBot="1" x14ac:dyDescent="0.3">
      <c r="A26" s="71">
        <v>39448</v>
      </c>
      <c r="B26" s="71">
        <v>39629</v>
      </c>
      <c r="C26" s="66" t="s">
        <v>94</v>
      </c>
      <c r="D26" s="68">
        <v>0.505</v>
      </c>
    </row>
    <row r="27" spans="1:4" ht="16.5" thickBot="1" x14ac:dyDescent="0.3">
      <c r="A27" s="71">
        <v>39083</v>
      </c>
      <c r="B27" s="71">
        <v>39447</v>
      </c>
      <c r="C27" s="66" t="s">
        <v>95</v>
      </c>
      <c r="D27" s="68">
        <v>0.48499999999999999</v>
      </c>
    </row>
    <row r="28" spans="1:4" ht="16.5" thickBot="1" x14ac:dyDescent="0.3">
      <c r="A28" s="71">
        <v>38899</v>
      </c>
      <c r="B28" s="71">
        <v>39082</v>
      </c>
      <c r="C28" s="66" t="s">
        <v>96</v>
      </c>
      <c r="D28" s="68">
        <v>0.44500000000000001</v>
      </c>
    </row>
    <row r="29" spans="1:4" ht="16.5" thickBot="1" x14ac:dyDescent="0.3">
      <c r="A29" s="71">
        <v>38718</v>
      </c>
      <c r="B29" s="71">
        <v>38898</v>
      </c>
      <c r="C29" s="66" t="s">
        <v>97</v>
      </c>
      <c r="D29" s="68">
        <v>0.44500000000000001</v>
      </c>
    </row>
    <row r="30" spans="1:4" ht="16.5" thickBot="1" x14ac:dyDescent="0.3">
      <c r="A30" s="71">
        <v>38596</v>
      </c>
      <c r="B30" s="71">
        <v>38717</v>
      </c>
      <c r="C30" s="66" t="s">
        <v>98</v>
      </c>
      <c r="D30" s="68">
        <v>0.48499999999999999</v>
      </c>
    </row>
    <row r="31" spans="1:4" ht="16.5" thickBot="1" x14ac:dyDescent="0.3">
      <c r="C31" s="66" t="s">
        <v>99</v>
      </c>
      <c r="D31" s="68">
        <v>0.40500000000000003</v>
      </c>
    </row>
    <row r="32" spans="1:4" ht="16.5" thickBot="1" x14ac:dyDescent="0.3">
      <c r="C32" s="66" t="s">
        <v>100</v>
      </c>
      <c r="D32" s="68">
        <v>0.375</v>
      </c>
    </row>
    <row r="33" spans="3:4" ht="16.5" thickBot="1" x14ac:dyDescent="0.3">
      <c r="C33" s="66" t="s">
        <v>101</v>
      </c>
      <c r="D33" s="68">
        <v>0.36</v>
      </c>
    </row>
    <row r="34" spans="3:4" ht="16.5" thickBot="1" x14ac:dyDescent="0.3">
      <c r="C34" s="66" t="s">
        <v>102</v>
      </c>
      <c r="D34" s="68">
        <v>0.36499999999999999</v>
      </c>
    </row>
    <row r="35" spans="3:4" ht="16.5" thickBot="1" x14ac:dyDescent="0.3">
      <c r="C35" s="66" t="s">
        <v>103</v>
      </c>
      <c r="D35" s="68">
        <v>0.34499999999999997</v>
      </c>
    </row>
    <row r="36" spans="3:4" ht="16.5" thickBot="1" x14ac:dyDescent="0.3">
      <c r="C36" s="66" t="s">
        <v>104</v>
      </c>
      <c r="D36" s="68">
        <v>0.32500000000000001</v>
      </c>
    </row>
    <row r="37" spans="3:4" ht="16.5" thickBot="1" x14ac:dyDescent="0.3">
      <c r="C37" s="69" t="s">
        <v>105</v>
      </c>
      <c r="D37" s="70">
        <v>0.31</v>
      </c>
    </row>
    <row r="38" spans="3:4" ht="16.5" thickTop="1" x14ac:dyDescent="0.25"/>
  </sheetData>
  <sheetProtection algorithmName="SHA-512" hashValue="4DTZOoENIp8ud3B+5X8p1Ydz7TAh36Wq/dq+0gqvYxqqy/xNNgfr1NlsET/Gt6Ex1MdMz+qKSChbp0gFmd6sAg==" saltValue="FVowiUgdh65gwo5fpE6Iyg==" spinCount="100000" sheet="1" objects="1" scenarios="1"/>
  <mergeCells count="1">
    <mergeCell ref="C3:D3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Form-2023</vt:lpstr>
      <vt:lpstr>Form-2023 (Blank Form)</vt:lpstr>
      <vt:lpstr>Mileage</vt:lpstr>
      <vt:lpstr>Rate</vt:lpstr>
      <vt:lpstr>'Form-2023'!Print_Area</vt:lpstr>
      <vt:lpstr>'Form-2023 (Blank Form)'!Print_Area</vt:lpstr>
      <vt:lpstr>INSTRUCTIONS!Print_Area</vt:lpstr>
      <vt:lpstr>Mileage!Print_Area</vt:lpstr>
      <vt:lpstr>Mileage!Print_Titles</vt:lpstr>
    </vt:vector>
  </TitlesOfParts>
  <Company>Utica Community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</dc:creator>
  <cp:lastModifiedBy>UPTONLC</cp:lastModifiedBy>
  <cp:lastPrinted>2022-01-14T14:25:43Z</cp:lastPrinted>
  <dcterms:created xsi:type="dcterms:W3CDTF">2012-11-09T14:30:32Z</dcterms:created>
  <dcterms:modified xsi:type="dcterms:W3CDTF">2022-09-07T15:22:18Z</dcterms:modified>
</cp:coreProperties>
</file>